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autoCompressPictures="0"/>
  <mc:AlternateContent xmlns:mc="http://schemas.openxmlformats.org/markup-compatibility/2006">
    <mc:Choice Requires="x15">
      <x15ac:absPath xmlns:x15ac="http://schemas.microsoft.com/office/spreadsheetml/2010/11/ac" url="\\chesapeake\unf\Clean Cooking Alliance\Private Sector and Investment\Project Management\AFDB\web application materials\"/>
    </mc:Choice>
  </mc:AlternateContent>
  <xr:revisionPtr revIDLastSave="0" documentId="13_ncr:1_{9F36DC17-F922-41B7-A57C-512876B5B6FB}" xr6:coauthVersionLast="40" xr6:coauthVersionMax="40" xr10:uidLastSave="{00000000-0000-0000-0000-000000000000}"/>
  <bookViews>
    <workbookView xWindow="0" yWindow="0" windowWidth="16476" windowHeight="7920" tabRatio="816" activeTab="4" xr2:uid="{00000000-000D-0000-FFFF-FFFF00000000}"/>
  </bookViews>
  <sheets>
    <sheet name="Title Page" sheetId="27" r:id="rId1"/>
    <sheet name="Sheet1" sheetId="26" state="hidden" r:id="rId2"/>
    <sheet name="Operations" sheetId="36" r:id="rId3"/>
    <sheet name="Product &amp; Unit Economics" sheetId="38" r:id="rId4"/>
    <sheet name="Investment" sheetId="37" r:id="rId5"/>
  </sheets>
  <definedNames>
    <definedName name="_Order1" hidden="1">0</definedName>
    <definedName name="a" localSheetId="0" hidden="1">#REF!</definedName>
    <definedName name="a" hidden="1">#REF!</definedName>
    <definedName name="Agriculture_Food" localSheetId="0">#REF!</definedName>
    <definedName name="Agriculture_Food">#REF!</definedName>
    <definedName name="ASDAS" localSheetId="0">#REF!</definedName>
    <definedName name="ASDAS">#REF!</definedName>
    <definedName name="asdf" localSheetId="0" hidden="1">#REF!</definedName>
    <definedName name="asdf" hidden="1">#REF!</definedName>
    <definedName name="b" localSheetId="0" hidden="1">#REF!</definedName>
    <definedName name="b" hidden="1">#REF!</definedName>
    <definedName name="BB101_1" localSheetId="0">#REF!</definedName>
    <definedName name="BB101_1">#REF!</definedName>
    <definedName name="BB101_110" localSheetId="0">#REF!</definedName>
    <definedName name="BB101_110">#REF!</definedName>
    <definedName name="BB101_15" localSheetId="0">#REF!</definedName>
    <definedName name="BB101_15">#REF!</definedName>
    <definedName name="BB101_17" localSheetId="0">#REF!</definedName>
    <definedName name="BB101_17">#REF!</definedName>
    <definedName name="BB101_18" localSheetId="0">#REF!</definedName>
    <definedName name="BB101_18">#REF!</definedName>
    <definedName name="BB101_2" localSheetId="0">#REF!</definedName>
    <definedName name="BB101_2">#REF!</definedName>
    <definedName name="BB101_20" localSheetId="0">#REF!</definedName>
    <definedName name="BB101_20">#REF!</definedName>
    <definedName name="BB101_21" localSheetId="0">#REF!</definedName>
    <definedName name="BB101_21">#REF!</definedName>
    <definedName name="BB101_22" localSheetId="0">#REF!</definedName>
    <definedName name="BB101_22">#REF!</definedName>
    <definedName name="BB101_3" localSheetId="0">#REF!</definedName>
    <definedName name="BB101_3">#REF!</definedName>
    <definedName name="BB101_38" localSheetId="0">#REF!</definedName>
    <definedName name="BB101_38">#REF!</definedName>
    <definedName name="BB101_45" localSheetId="0">#REF!</definedName>
    <definedName name="BB101_45">#REF!</definedName>
    <definedName name="BB101_47" localSheetId="0">#REF!</definedName>
    <definedName name="BB101_47">#REF!</definedName>
    <definedName name="BB101_48" localSheetId="0">#REF!</definedName>
    <definedName name="BB101_48">#REF!</definedName>
    <definedName name="BB101_5" localSheetId="0">#REF!</definedName>
    <definedName name="BB101_5">#REF!</definedName>
    <definedName name="BB101_6" localSheetId="0">#REF!</definedName>
    <definedName name="BB101_6">#REF!</definedName>
    <definedName name="BB101_7" localSheetId="0">#REF!</definedName>
    <definedName name="BB101_7">#REF!</definedName>
    <definedName name="BB101_8" localSheetId="0">#REF!</definedName>
    <definedName name="BB101_8">#REF!</definedName>
    <definedName name="BB101_9" localSheetId="0">#REF!</definedName>
    <definedName name="BB101_9">#REF!</definedName>
    <definedName name="BB101_93" localSheetId="0">#REF!</definedName>
    <definedName name="BB101_93">#REF!</definedName>
    <definedName name="BB124_17" localSheetId="0">#REF!</definedName>
    <definedName name="BB124_17">#REF!</definedName>
    <definedName name="BB124_2" localSheetId="0">#REF!</definedName>
    <definedName name="BB124_2">#REF!</definedName>
    <definedName name="BB71_36" localSheetId="0">#REF!</definedName>
    <definedName name="BB71_36">#REF!</definedName>
    <definedName name="BB71_64" localSheetId="0">#REF!</definedName>
    <definedName name="BB71_64">#REF!</definedName>
    <definedName name="BB75_1230" localSheetId="0">#REF!</definedName>
    <definedName name="BB75_1230">#REF!</definedName>
    <definedName name="BB75_1244" localSheetId="0">#REF!</definedName>
    <definedName name="BB75_1244">#REF!</definedName>
    <definedName name="BB75_161" localSheetId="0">#REF!</definedName>
    <definedName name="BB75_161">#REF!</definedName>
    <definedName name="BB75_163" localSheetId="0">#REF!</definedName>
    <definedName name="BB75_163">#REF!</definedName>
    <definedName name="BB75_166" localSheetId="0">#REF!</definedName>
    <definedName name="BB75_166">#REF!</definedName>
    <definedName name="BB75_168" localSheetId="0">#REF!</definedName>
    <definedName name="BB75_168">#REF!</definedName>
    <definedName name="BB75_242" localSheetId="0">#REF!</definedName>
    <definedName name="BB75_242">#REF!</definedName>
    <definedName name="BB75_252" localSheetId="0">#REF!</definedName>
    <definedName name="BB75_252">#REF!</definedName>
    <definedName name="BB75_256" localSheetId="0">#REF!</definedName>
    <definedName name="BB75_256">#REF!</definedName>
    <definedName name="BB75_286" localSheetId="0">#REF!</definedName>
    <definedName name="BB75_286">#REF!</definedName>
    <definedName name="BB94_5" localSheetId="0">#REF!</definedName>
    <definedName name="BB94_5">#REF!</definedName>
    <definedName name="BB97_164" localSheetId="0">#REF!</definedName>
    <definedName name="BB97_164">#REF!</definedName>
    <definedName name="BB97_7" localSheetId="0">#REF!</definedName>
    <definedName name="BB97_7">#REF!</definedName>
    <definedName name="BLPH1" localSheetId="0" hidden="1">#REF!</definedName>
    <definedName name="BLPH1" hidden="1">#REF!</definedName>
    <definedName name="BLPH10" localSheetId="0" hidden="1">#REF!</definedName>
    <definedName name="BLPH10" hidden="1">#REF!</definedName>
    <definedName name="BLPH2" localSheetId="0" hidden="1">#REF!</definedName>
    <definedName name="BLPH2" hidden="1">#REF!</definedName>
    <definedName name="BLPH3" localSheetId="0" hidden="1">#REF!</definedName>
    <definedName name="BLPH3" hidden="1">#REF!</definedName>
    <definedName name="BLPH4" localSheetId="0" hidden="1">#REF!</definedName>
    <definedName name="BLPH4" hidden="1">#REF!</definedName>
    <definedName name="BLPH5" localSheetId="0" hidden="1">#REF!</definedName>
    <definedName name="BLPH5" hidden="1">#REF!</definedName>
    <definedName name="BLPH6" localSheetId="0" hidden="1">#REF!</definedName>
    <definedName name="BLPH6" hidden="1">#REF!</definedName>
    <definedName name="BLPH7" localSheetId="0" hidden="1">#REF!</definedName>
    <definedName name="BLPH7" hidden="1">#REF!</definedName>
    <definedName name="BLPH8" localSheetId="0" hidden="1">#REF!</definedName>
    <definedName name="BLPH8" hidden="1">#REF!</definedName>
    <definedName name="BLPH9" localSheetId="0" hidden="1">#REF!</definedName>
    <definedName name="BLPH9" hidden="1">#REF!</definedName>
    <definedName name="Community_Development" localSheetId="0">#REF!</definedName>
    <definedName name="Community_Development">#REF!</definedName>
    <definedName name="Education" localSheetId="0">#REF!</definedName>
    <definedName name="Education">#REF!</definedName>
    <definedName name="Energy_Environment_Water" localSheetId="0">#REF!</definedName>
    <definedName name="Energy_Environment_Water">#REF!</definedName>
    <definedName name="Financial_Services_n_Microfinance" localSheetId="0">#REF!</definedName>
    <definedName name="Financial_Services_n_Microfinance">#REF!</definedName>
    <definedName name="Health_Care" localSheetId="0">#REF!</definedName>
    <definedName name="Health_Care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EXPENSE_CODE_">"ajsdasd"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MONTH" hidden="1">15000</definedName>
    <definedName name="IQ_NAMES_REVISION_DATE_" hidden="1">40424.5766203704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_xlnm.Print_Area" localSheetId="0">'Title Page'!$A$1:$L$50</definedName>
    <definedName name="valuevx">42.314159</definedName>
    <definedName name="vv" localSheetId="0">#REF!</definedName>
    <definedName name="vv">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1" i="36" l="1"/>
  <c r="D26" i="38" s="1"/>
  <c r="G50" i="36"/>
  <c r="G58" i="36" s="1"/>
  <c r="C26" i="38" s="1"/>
  <c r="F51" i="36"/>
  <c r="F50" i="36"/>
  <c r="F58" i="36" s="1"/>
  <c r="C25" i="38" s="1"/>
  <c r="E51" i="36"/>
  <c r="E59" i="36" s="1"/>
  <c r="E50" i="36"/>
  <c r="E58" i="36" s="1"/>
  <c r="D51" i="36"/>
  <c r="D23" i="38" s="1"/>
  <c r="D50" i="36"/>
  <c r="D58" i="36" s="1"/>
  <c r="C51" i="36"/>
  <c r="C59" i="36" s="1"/>
  <c r="C50" i="36"/>
  <c r="C58" i="36" s="1"/>
  <c r="D25" i="38"/>
  <c r="F59" i="36"/>
  <c r="D24" i="38" l="1"/>
  <c r="G59" i="36"/>
  <c r="D59" i="36"/>
  <c r="D22" i="38"/>
  <c r="C23" i="38" l="1"/>
  <c r="C24" i="38"/>
  <c r="C22" i="38"/>
  <c r="G67" i="36"/>
  <c r="E26" i="38" s="1"/>
  <c r="F67" i="36"/>
  <c r="E25" i="38" s="1"/>
  <c r="E67" i="36"/>
  <c r="E24" i="38" s="1"/>
  <c r="D67" i="36"/>
  <c r="E23" i="38" s="1"/>
  <c r="G55" i="36"/>
  <c r="F55" i="36"/>
  <c r="E55" i="36"/>
  <c r="D55" i="36"/>
  <c r="H55" i="36"/>
  <c r="H67" i="36" l="1"/>
  <c r="C67" i="36"/>
  <c r="E22" i="38" s="1"/>
  <c r="D47" i="36"/>
  <c r="F12" i="38" s="1"/>
  <c r="E47" i="36"/>
  <c r="F13" i="38" s="1"/>
  <c r="F47" i="36"/>
  <c r="F14" i="38" s="1"/>
  <c r="G47" i="36"/>
  <c r="F15" i="38" s="1"/>
  <c r="H47" i="36"/>
  <c r="F16" i="38" s="1"/>
  <c r="I47" i="36"/>
  <c r="F38" i="27" s="1"/>
  <c r="C45" i="36"/>
  <c r="C46" i="36"/>
  <c r="C41" i="36"/>
  <c r="C42" i="36"/>
  <c r="C43" i="36"/>
  <c r="C44" i="36"/>
  <c r="C40" i="36"/>
  <c r="H39" i="36"/>
  <c r="G39" i="36"/>
  <c r="F39" i="36"/>
  <c r="E39" i="36"/>
  <c r="D39" i="36"/>
  <c r="F41" i="27" l="1"/>
  <c r="C47" i="36"/>
  <c r="F40" i="27" s="1"/>
  <c r="C55" i="36"/>
  <c r="D36" i="36"/>
  <c r="F37" i="27" s="1"/>
  <c r="C36" i="36"/>
  <c r="F39" i="27" s="1"/>
</calcChain>
</file>

<file path=xl/sharedStrings.xml><?xml version="1.0" encoding="utf-8"?>
<sst xmlns="http://schemas.openxmlformats.org/spreadsheetml/2006/main" count="187" uniqueCount="143">
  <si>
    <t>Small Retail</t>
  </si>
  <si>
    <t>Large Retail</t>
  </si>
  <si>
    <t>Employers</t>
  </si>
  <si>
    <t>Micro-Entrepreneur Distributor</t>
  </si>
  <si>
    <t>Influencer</t>
  </si>
  <si>
    <t>Microfinance Institution</t>
  </si>
  <si>
    <t>Self-Help Groups</t>
  </si>
  <si>
    <t>SaCCos/ Village Savings and Loan</t>
  </si>
  <si>
    <t>Small Distribution Company</t>
  </si>
  <si>
    <t>Other</t>
  </si>
  <si>
    <t>City, Country</t>
  </si>
  <si>
    <t xml:space="preserve">Number of cookstoves sold </t>
  </si>
  <si>
    <t xml:space="preserve">Date </t>
  </si>
  <si>
    <t>Amount ($)</t>
  </si>
  <si>
    <t xml:space="preserve">Type </t>
  </si>
  <si>
    <t>Investor (s)</t>
  </si>
  <si>
    <t xml:space="preserve">Use of funds </t>
  </si>
  <si>
    <t>Type</t>
  </si>
  <si>
    <t>Debt</t>
  </si>
  <si>
    <t>Equity</t>
  </si>
  <si>
    <t>Grant</t>
  </si>
  <si>
    <t>Revenue/unit</t>
  </si>
  <si>
    <t>Cost/unit</t>
  </si>
  <si>
    <t>Fuel type</t>
  </si>
  <si>
    <t>Tested (Y/N)</t>
  </si>
  <si>
    <t xml:space="preserve">Year introduced </t>
  </si>
  <si>
    <t>Primary Fuel type</t>
  </si>
  <si>
    <t>Female Employment</t>
  </si>
  <si>
    <t>Units (#)</t>
  </si>
  <si>
    <t>Revenues ($)</t>
  </si>
  <si>
    <t xml:space="preserve">Direct sales </t>
  </si>
  <si>
    <t>Country 1</t>
  </si>
  <si>
    <t xml:space="preserve">Country 2 </t>
  </si>
  <si>
    <t>Country 3</t>
  </si>
  <si>
    <t>Country 4</t>
  </si>
  <si>
    <t>Country 5</t>
  </si>
  <si>
    <t xml:space="preserve">Repayable grant </t>
  </si>
  <si>
    <t xml:space="preserve">Details of fund use </t>
  </si>
  <si>
    <t xml:space="preserve">Cookstove Model 1 </t>
  </si>
  <si>
    <t>Name of the model</t>
  </si>
  <si>
    <t xml:space="preserve">Cookstoves sold </t>
  </si>
  <si>
    <t xml:space="preserve">Fuel sold </t>
  </si>
  <si>
    <t xml:space="preserve">Fuel type 1 </t>
  </si>
  <si>
    <t>Cookstove Model 2</t>
  </si>
  <si>
    <t>Cookstove Model 3</t>
  </si>
  <si>
    <t>Cookstove Model 4</t>
  </si>
  <si>
    <t>Cookstove Model 5</t>
  </si>
  <si>
    <t>Fuel type 2</t>
  </si>
  <si>
    <t>Fuel type 3</t>
  </si>
  <si>
    <t>Fuel type 4</t>
  </si>
  <si>
    <t>Fuel type 5</t>
  </si>
  <si>
    <t>Measurement unit</t>
  </si>
  <si>
    <t>Total</t>
  </si>
  <si>
    <t>Biogas</t>
  </si>
  <si>
    <t>Crop Residues</t>
  </si>
  <si>
    <t>Dung</t>
  </si>
  <si>
    <t>Electricity</t>
  </si>
  <si>
    <t>Kerosene</t>
  </si>
  <si>
    <t>Solar</t>
  </si>
  <si>
    <t>Wood  chips</t>
  </si>
  <si>
    <t>Direct sales/retail</t>
  </si>
  <si>
    <t>Distribution</t>
  </si>
  <si>
    <t>Via MFIs/Commercial channel partners</t>
  </si>
  <si>
    <t>Via government/NGOs</t>
  </si>
  <si>
    <t>Sales by country</t>
  </si>
  <si>
    <t>Name of Business</t>
  </si>
  <si>
    <t>Key Contact Person</t>
  </si>
  <si>
    <t>Business overview/summary:</t>
  </si>
  <si>
    <t>e.g. Spark I, $250,000, 2012</t>
  </si>
  <si>
    <t>Past Alliance grant 1: title, amount, year</t>
  </si>
  <si>
    <t>Past Alliance grant 2: title, amount, year</t>
  </si>
  <si>
    <t>Past Alliance grant 3: title, amount, year</t>
  </si>
  <si>
    <t>Past Alliance grant 4: title, amount, year</t>
  </si>
  <si>
    <t>Past Alliance grant 5: title, amount, year</t>
  </si>
  <si>
    <t>e.g. Nairobi, Kenya</t>
  </si>
  <si>
    <t>e.g. David Smith</t>
  </si>
  <si>
    <t>e.g. UNF-15-999, Improving cookstove distribution in Kenya</t>
  </si>
  <si>
    <t>Current Alliance Grant: Number, Title</t>
  </si>
  <si>
    <t>Current Total Grant Amount</t>
  </si>
  <si>
    <t>e.g. $100,000</t>
  </si>
  <si>
    <t>Please provide details of capital raised to date</t>
  </si>
  <si>
    <t xml:space="preserve">Please provide details of future capital requirements in the next 3 years </t>
  </si>
  <si>
    <t xml:space="preserve">Financial and Operational Data </t>
  </si>
  <si>
    <t>Total Employment</t>
  </si>
  <si>
    <t>Country 2</t>
  </si>
  <si>
    <t>e.g. Company X</t>
  </si>
  <si>
    <t>LPG</t>
  </si>
  <si>
    <t>Natural gas</t>
  </si>
  <si>
    <t>Pellets</t>
  </si>
  <si>
    <t>Wood</t>
  </si>
  <si>
    <t>Coal</t>
  </si>
  <si>
    <t>Please complete this section for each fuel sold</t>
  </si>
  <si>
    <t>Future capital needs (by year)</t>
  </si>
  <si>
    <t>Working capital - inventory during production and sales cycle</t>
  </si>
  <si>
    <t>Working capital - post-sale receivables</t>
  </si>
  <si>
    <t>Capital expenditures</t>
  </si>
  <si>
    <t>Operating expenses</t>
  </si>
  <si>
    <t>e.g. Key team hires</t>
  </si>
  <si>
    <t>Non-carbonized briquettes</t>
  </si>
  <si>
    <t>Carbonized briquettes</t>
  </si>
  <si>
    <t>Charcoal</t>
  </si>
  <si>
    <t>Units breakdown by cookstove model</t>
  </si>
  <si>
    <t>Country 6</t>
  </si>
  <si>
    <t xml:space="preserve">Rest of the countries </t>
  </si>
  <si>
    <t>Are you a current or previous receipt of Alliance Grant?</t>
  </si>
  <si>
    <t xml:space="preserve">Yes </t>
  </si>
  <si>
    <t>No</t>
  </si>
  <si>
    <t>Volume of fuel sold a.</t>
  </si>
  <si>
    <t>Volume of fuel sold b.</t>
  </si>
  <si>
    <t>Volume of fuel sold c.</t>
  </si>
  <si>
    <t>If you sell products in more than 6 countries, please fill remaining sales under "Rest of the countries"</t>
  </si>
  <si>
    <t xml:space="preserve">Do you sell cookstoves? </t>
  </si>
  <si>
    <t xml:space="preserve">Do you sell fuels? </t>
  </si>
  <si>
    <t xml:space="preserve">Capital raised </t>
  </si>
  <si>
    <t xml:space="preserve">Checks </t>
  </si>
  <si>
    <t>Total Revenues by channel</t>
  </si>
  <si>
    <t>Total Revenue by country</t>
  </si>
  <si>
    <t># Cookstoves by channel</t>
  </si>
  <si>
    <t># Cookstoves by country</t>
  </si>
  <si>
    <t xml:space="preserve">Type:
</t>
  </si>
  <si>
    <t>Units: Litres/kgs</t>
  </si>
  <si>
    <t>#Cookstoves sold by model</t>
  </si>
  <si>
    <t>Financial &amp; performance metrics</t>
  </si>
  <si>
    <t>Form Filling instructions: Please fill all the blanks color coded as:</t>
  </si>
  <si>
    <t>Operating costs ($)</t>
  </si>
  <si>
    <t>EBITDA ($)</t>
  </si>
  <si>
    <t>Net profit ($)</t>
  </si>
  <si>
    <t>Cash balance ($)</t>
  </si>
  <si>
    <t xml:space="preserve">Litres </t>
  </si>
  <si>
    <t>kgs</t>
  </si>
  <si>
    <t>Total Full time (#)</t>
  </si>
  <si>
    <t>Total Part time (#)</t>
  </si>
  <si>
    <t>Female Full time (#)</t>
  </si>
  <si>
    <t>Female Part time (#)</t>
  </si>
  <si>
    <t>Volume of fuel sold d.</t>
  </si>
  <si>
    <t>Volume of fuel sold e.</t>
  </si>
  <si>
    <t xml:space="preserve">Alcohol </t>
  </si>
  <si>
    <t>Cookstoves (in 2018)</t>
  </si>
  <si>
    <t>Fuel (in 2018)</t>
  </si>
  <si>
    <t>Total units sold (2018)</t>
  </si>
  <si>
    <t>Total volume sold (2018)</t>
  </si>
  <si>
    <t>2019 Q1</t>
  </si>
  <si>
    <t xml:space="preserve">Please complete this section for each cookstove model sold. If you sell more than 5 models, please provide information on those cookstoves separately or by inserting columns.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</si>
</sst>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</numFmts>
  <fonts count="67" x14ac:knownFonts="1"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u/>
      <sz val="8.25"/>
      <color indexed="12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Verdana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8"/>
      <name val="Arial"/>
      <family val="2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0"/>
      <name val="Arial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0"/>
      <name val="Verdana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Times New Roman"/>
    </font>
    <font>
      <sz val="8"/>
      <name val="Calibri"/>
      <family val="2"/>
    </font>
    <font>
      <sz val="11"/>
      <color rgb="FF000000"/>
      <name val="Calibri"/>
      <family val="2"/>
    </font>
    <font>
      <sz val="14"/>
      <color theme="1"/>
      <name val="Perpetua"/>
      <family val="1"/>
    </font>
    <font>
      <sz val="14"/>
      <name val="Perpetua"/>
      <family val="1"/>
    </font>
    <font>
      <b/>
      <sz val="14"/>
      <color indexed="8"/>
      <name val="Perpetua"/>
      <family val="1"/>
    </font>
    <font>
      <b/>
      <sz val="14"/>
      <color theme="3"/>
      <name val="Perpetua"/>
      <family val="1"/>
    </font>
    <font>
      <b/>
      <sz val="14"/>
      <color theme="0"/>
      <name val="Perpetua"/>
      <family val="1"/>
    </font>
    <font>
      <sz val="14"/>
      <color indexed="8"/>
      <name val="Perpetua"/>
      <family val="1"/>
    </font>
    <font>
      <i/>
      <sz val="14"/>
      <color theme="1"/>
      <name val="Perpetua"/>
      <family val="1"/>
    </font>
    <font>
      <i/>
      <sz val="14"/>
      <color indexed="8"/>
      <name val="Perpetua"/>
      <family val="1"/>
    </font>
    <font>
      <b/>
      <i/>
      <sz val="14"/>
      <color indexed="8"/>
      <name val="Perpetua"/>
      <family val="1"/>
    </font>
    <font>
      <i/>
      <sz val="12"/>
      <color indexed="8"/>
      <name val="Perpetua"/>
      <family val="1"/>
    </font>
    <font>
      <i/>
      <sz val="12"/>
      <color theme="1"/>
      <name val="Perpetua"/>
      <family val="1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19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2" fillId="3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2" fillId="3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2" fillId="3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2" fillId="3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2" fillId="3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3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2" fillId="3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2" fillId="4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2" fillId="41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2" fillId="3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39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2" fillId="42" borderId="0" applyNumberFormat="0" applyBorder="0" applyAlignment="0" applyProtection="0"/>
    <xf numFmtId="0" fontId="18" fillId="12" borderId="0" applyNumberFormat="0" applyBorder="0" applyAlignment="0" applyProtection="0"/>
    <xf numFmtId="0" fontId="19" fillId="43" borderId="0" applyNumberFormat="0" applyBorder="0" applyAlignment="0" applyProtection="0"/>
    <xf numFmtId="0" fontId="18" fillId="16" borderId="0" applyNumberFormat="0" applyBorder="0" applyAlignment="0" applyProtection="0"/>
    <xf numFmtId="0" fontId="19" fillId="40" borderId="0" applyNumberFormat="0" applyBorder="0" applyAlignment="0" applyProtection="0"/>
    <xf numFmtId="0" fontId="18" fillId="20" borderId="0" applyNumberFormat="0" applyBorder="0" applyAlignment="0" applyProtection="0"/>
    <xf numFmtId="0" fontId="19" fillId="41" borderId="0" applyNumberFormat="0" applyBorder="0" applyAlignment="0" applyProtection="0"/>
    <xf numFmtId="0" fontId="18" fillId="24" borderId="0" applyNumberFormat="0" applyBorder="0" applyAlignment="0" applyProtection="0"/>
    <xf numFmtId="0" fontId="19" fillId="44" borderId="0" applyNumberFormat="0" applyBorder="0" applyAlignment="0" applyProtection="0"/>
    <xf numFmtId="0" fontId="18" fillId="28" borderId="0" applyNumberFormat="0" applyBorder="0" applyAlignment="0" applyProtection="0"/>
    <xf numFmtId="0" fontId="19" fillId="45" borderId="0" applyNumberFormat="0" applyBorder="0" applyAlignment="0" applyProtection="0"/>
    <xf numFmtId="0" fontId="18" fillId="32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8" fillId="9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8" fillId="13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8" fillId="17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8" fillId="21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8" fillId="2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8" fillId="29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34" borderId="0" applyNumberFormat="0" applyBorder="0" applyAlignment="0" applyProtection="0"/>
    <xf numFmtId="0" fontId="21" fillId="3" borderId="0" applyNumberFormat="0" applyBorder="0" applyAlignment="0" applyProtection="0"/>
    <xf numFmtId="0" fontId="22" fillId="51" borderId="11" applyNumberFormat="0" applyAlignment="0" applyProtection="0"/>
    <xf numFmtId="0" fontId="23" fillId="6" borderId="5" applyNumberFormat="0" applyAlignment="0" applyProtection="0"/>
    <xf numFmtId="0" fontId="24" fillId="52" borderId="12" applyNumberFormat="0" applyAlignment="0" applyProtection="0"/>
    <xf numFmtId="0" fontId="25" fillId="7" borderId="8" applyNumberFormat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35" borderId="0" applyNumberFormat="0" applyBorder="0" applyAlignment="0" applyProtection="0"/>
    <xf numFmtId="0" fontId="29" fillId="2" borderId="0" applyNumberFormat="0" applyBorder="0" applyAlignment="0" applyProtection="0"/>
    <xf numFmtId="0" fontId="30" fillId="0" borderId="13" applyNumberFormat="0" applyFill="0" applyAlignment="0" applyProtection="0"/>
    <xf numFmtId="0" fontId="14" fillId="0" borderId="2" applyNumberFormat="0" applyFill="0" applyAlignment="0" applyProtection="0"/>
    <xf numFmtId="0" fontId="31" fillId="0" borderId="14" applyNumberFormat="0" applyFill="0" applyAlignment="0" applyProtection="0"/>
    <xf numFmtId="0" fontId="15" fillId="0" borderId="3" applyNumberFormat="0" applyFill="0" applyAlignment="0" applyProtection="0"/>
    <xf numFmtId="0" fontId="32" fillId="0" borderId="15" applyNumberFormat="0" applyFill="0" applyAlignment="0" applyProtection="0"/>
    <xf numFmtId="0" fontId="16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38" borderId="11" applyNumberFormat="0" applyAlignment="0" applyProtection="0"/>
    <xf numFmtId="0" fontId="38" fillId="5" borderId="5" applyNumberFormat="0" applyAlignment="0" applyProtection="0"/>
    <xf numFmtId="38" fontId="39" fillId="53" borderId="16">
      <alignment vertical="top"/>
    </xf>
    <xf numFmtId="0" fontId="39" fillId="53" borderId="16">
      <alignment vertical="top"/>
    </xf>
    <xf numFmtId="0" fontId="39" fillId="53" borderId="16">
      <alignment vertical="top"/>
    </xf>
    <xf numFmtId="0" fontId="40" fillId="0" borderId="17" applyNumberFormat="0" applyFill="0" applyAlignment="0" applyProtection="0"/>
    <xf numFmtId="0" fontId="41" fillId="0" borderId="7" applyNumberFormat="0" applyFill="0" applyAlignment="0" applyProtection="0"/>
    <xf numFmtId="0" fontId="42" fillId="0" borderId="0" applyFont="0" applyFill="0" applyBorder="0" applyAlignment="0" applyProtection="0"/>
    <xf numFmtId="0" fontId="43" fillId="54" borderId="0" applyNumberFormat="0" applyBorder="0" applyAlignment="0" applyProtection="0"/>
    <xf numFmtId="0" fontId="44" fillId="4" borderId="0" applyNumberFormat="0" applyBorder="0" applyAlignment="0" applyProtection="0"/>
    <xf numFmtId="0" fontId="17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45" fillId="0" borderId="0"/>
    <xf numFmtId="0" fontId="45" fillId="0" borderId="0"/>
    <xf numFmtId="0" fontId="17" fillId="0" borderId="0"/>
    <xf numFmtId="0" fontId="17" fillId="0" borderId="0"/>
    <xf numFmtId="0" fontId="17" fillId="0" borderId="0"/>
    <xf numFmtId="0" fontId="45" fillId="0" borderId="0"/>
    <xf numFmtId="0" fontId="45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42" fillId="0" borderId="0"/>
    <xf numFmtId="0" fontId="42" fillId="0" borderId="0"/>
    <xf numFmtId="0" fontId="42" fillId="55" borderId="18" applyNumberFormat="0" applyFont="0" applyAlignment="0" applyProtection="0"/>
    <xf numFmtId="0" fontId="12" fillId="8" borderId="9" applyNumberFormat="0" applyFont="0" applyAlignment="0" applyProtection="0"/>
    <xf numFmtId="0" fontId="42" fillId="55" borderId="18" applyNumberFormat="0" applyFont="0" applyAlignment="0" applyProtection="0"/>
    <xf numFmtId="0" fontId="12" fillId="8" borderId="9" applyNumberFormat="0" applyFont="0" applyAlignment="0" applyProtection="0"/>
    <xf numFmtId="0" fontId="46" fillId="51" borderId="19" applyNumberFormat="0" applyAlignment="0" applyProtection="0"/>
    <xf numFmtId="0" fontId="47" fillId="6" borderId="6" applyNumberFormat="0" applyAlignment="0" applyProtection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8" fillId="56" borderId="1" applyFont="0" applyFill="0" applyAlignment="0">
      <alignment vertical="top"/>
    </xf>
    <xf numFmtId="0" fontId="48" fillId="56" borderId="1" applyFont="0" applyFill="0" applyAlignment="0">
      <alignment vertical="top"/>
    </xf>
    <xf numFmtId="0" fontId="48" fillId="56" borderId="1" applyFont="0" applyFill="0" applyAlignment="0">
      <alignment vertical="top"/>
    </xf>
    <xf numFmtId="0" fontId="48" fillId="56" borderId="1" applyFont="0" applyFill="0" applyAlignment="0">
      <alignment vertical="top"/>
    </xf>
    <xf numFmtId="0" fontId="13" fillId="0" borderId="0" applyNumberFormat="0" applyFill="0" applyBorder="0" applyAlignment="0" applyProtection="0"/>
    <xf numFmtId="0" fontId="48" fillId="0" borderId="20" applyNumberFormat="0" applyFill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/>
    <xf numFmtId="0" fontId="12" fillId="0" borderId="0"/>
    <xf numFmtId="0" fontId="42" fillId="0" borderId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6" fillId="0" borderId="0"/>
    <xf numFmtId="43" fontId="1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53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0" borderId="0"/>
    <xf numFmtId="0" fontId="15" fillId="0" borderId="3" applyNumberFormat="0" applyFill="0" applyAlignment="0" applyProtection="0"/>
    <xf numFmtId="0" fontId="18" fillId="9" borderId="0" applyNumberFormat="0" applyBorder="0" applyAlignment="0" applyProtection="0"/>
  </cellStyleXfs>
  <cellXfs count="63">
    <xf numFmtId="0" fontId="0" fillId="0" borderId="0" xfId="0"/>
    <xf numFmtId="0" fontId="59" fillId="0" borderId="3" xfId="817" applyFont="1"/>
    <xf numFmtId="0" fontId="61" fillId="0" borderId="23" xfId="0" applyFont="1" applyFill="1" applyBorder="1"/>
    <xf numFmtId="0" fontId="61" fillId="0" borderId="0" xfId="0" applyFont="1"/>
    <xf numFmtId="0" fontId="63" fillId="0" borderId="0" xfId="0" applyFont="1"/>
    <xf numFmtId="0" fontId="60" fillId="9" borderId="0" xfId="818" applyFont="1"/>
    <xf numFmtId="0" fontId="56" fillId="0" borderId="0" xfId="725" applyFont="1"/>
    <xf numFmtId="0" fontId="60" fillId="9" borderId="23" xfId="818" applyFont="1" applyBorder="1"/>
    <xf numFmtId="164" fontId="61" fillId="0" borderId="0" xfId="0" applyNumberFormat="1" applyFont="1"/>
    <xf numFmtId="0" fontId="58" fillId="0" borderId="23" xfId="0" applyFont="1" applyBorder="1"/>
    <xf numFmtId="0" fontId="61" fillId="0" borderId="23" xfId="0" applyFont="1" applyBorder="1"/>
    <xf numFmtId="0" fontId="61" fillId="0" borderId="0" xfId="0" applyFont="1" applyBorder="1"/>
    <xf numFmtId="0" fontId="58" fillId="0" borderId="0" xfId="0" applyFont="1"/>
    <xf numFmtId="0" fontId="64" fillId="0" borderId="0" xfId="0" applyFont="1" applyFill="1" applyBorder="1"/>
    <xf numFmtId="0" fontId="61" fillId="0" borderId="0" xfId="0" applyFont="1" applyFill="1" applyBorder="1"/>
    <xf numFmtId="0" fontId="57" fillId="0" borderId="23" xfId="0" applyFont="1" applyBorder="1"/>
    <xf numFmtId="0" fontId="65" fillId="0" borderId="0" xfId="0" applyFont="1"/>
    <xf numFmtId="0" fontId="57" fillId="59" borderId="22" xfId="724" applyNumberFormat="1" applyFont="1" applyFill="1" applyBorder="1"/>
    <xf numFmtId="0" fontId="61" fillId="59" borderId="22" xfId="0" applyFont="1" applyFill="1" applyBorder="1"/>
    <xf numFmtId="0" fontId="61" fillId="59" borderId="0" xfId="0" applyFont="1" applyFill="1"/>
    <xf numFmtId="0" fontId="57" fillId="0" borderId="22" xfId="724" applyNumberFormat="1" applyFont="1" applyFill="1" applyBorder="1"/>
    <xf numFmtId="0" fontId="57" fillId="0" borderId="23" xfId="0" applyFont="1" applyFill="1" applyBorder="1"/>
    <xf numFmtId="17" fontId="61" fillId="59" borderId="22" xfId="0" applyNumberFormat="1" applyFont="1" applyFill="1" applyBorder="1"/>
    <xf numFmtId="0" fontId="66" fillId="0" borderId="0" xfId="725" applyFont="1"/>
    <xf numFmtId="0" fontId="56" fillId="59" borderId="23" xfId="725" applyFont="1" applyFill="1" applyBorder="1"/>
    <xf numFmtId="0" fontId="62" fillId="0" borderId="0" xfId="728" applyFont="1"/>
    <xf numFmtId="0" fontId="61" fillId="0" borderId="23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/>
    </xf>
    <xf numFmtId="0" fontId="61" fillId="0" borderId="22" xfId="0" applyFont="1" applyFill="1" applyBorder="1" applyAlignment="1">
      <alignment horizontal="left" vertical="center"/>
    </xf>
    <xf numFmtId="0" fontId="60" fillId="9" borderId="23" xfId="818" applyFont="1" applyBorder="1" applyAlignment="1">
      <alignment horizontal="center" vertical="center" wrapText="1"/>
    </xf>
    <xf numFmtId="0" fontId="60" fillId="9" borderId="23" xfId="818" applyFont="1" applyBorder="1" applyAlignment="1">
      <alignment horizontal="center"/>
    </xf>
    <xf numFmtId="0" fontId="60" fillId="9" borderId="22" xfId="818" applyFont="1" applyBorder="1" applyAlignment="1">
      <alignment horizontal="center"/>
    </xf>
    <xf numFmtId="1" fontId="60" fillId="9" borderId="23" xfId="818" applyNumberFormat="1" applyFont="1" applyBorder="1" applyAlignment="1">
      <alignment horizontal="center"/>
    </xf>
    <xf numFmtId="0" fontId="60" fillId="58" borderId="23" xfId="0" applyFont="1" applyFill="1" applyBorder="1" applyAlignment="1">
      <alignment horizontal="center" vertical="center" wrapText="1"/>
    </xf>
    <xf numFmtId="0" fontId="60" fillId="58" borderId="23" xfId="0" applyFont="1" applyFill="1" applyBorder="1" applyAlignment="1">
      <alignment horizontal="center" vertical="center"/>
    </xf>
    <xf numFmtId="0" fontId="61" fillId="0" borderId="27" xfId="0" applyFont="1" applyBorder="1"/>
    <xf numFmtId="0" fontId="61" fillId="0" borderId="28" xfId="0" applyFont="1" applyBorder="1"/>
    <xf numFmtId="0" fontId="61" fillId="0" borderId="25" xfId="0" applyFont="1" applyBorder="1"/>
    <xf numFmtId="0" fontId="61" fillId="0" borderId="1" xfId="0" applyFont="1" applyBorder="1"/>
    <xf numFmtId="0" fontId="61" fillId="0" borderId="24" xfId="0" applyFont="1" applyBorder="1"/>
    <xf numFmtId="0" fontId="57" fillId="59" borderId="24" xfId="724" applyNumberFormat="1" applyFont="1" applyFill="1" applyBorder="1"/>
    <xf numFmtId="0" fontId="61" fillId="0" borderId="26" xfId="0" applyFont="1" applyFill="1" applyBorder="1" applyAlignment="1">
      <alignment horizontal="left" vertical="center" wrapText="1"/>
    </xf>
    <xf numFmtId="0" fontId="61" fillId="0" borderId="26" xfId="0" applyFont="1" applyFill="1" applyBorder="1" applyAlignment="1">
      <alignment horizontal="left" vertical="center"/>
    </xf>
    <xf numFmtId="0" fontId="61" fillId="0" borderId="25" xfId="0" applyFont="1" applyBorder="1" applyAlignment="1">
      <alignment wrapText="1"/>
    </xf>
    <xf numFmtId="0" fontId="56" fillId="0" borderId="21" xfId="725" applyFont="1" applyBorder="1"/>
    <xf numFmtId="0" fontId="56" fillId="0" borderId="25" xfId="725" applyFont="1" applyBorder="1" applyAlignment="1">
      <alignment horizontal="center" wrapText="1"/>
    </xf>
    <xf numFmtId="0" fontId="56" fillId="0" borderId="1" xfId="725" applyFont="1" applyBorder="1" applyAlignment="1">
      <alignment horizontal="center" wrapText="1"/>
    </xf>
    <xf numFmtId="0" fontId="56" fillId="0" borderId="24" xfId="725" applyFont="1" applyBorder="1" applyAlignment="1">
      <alignment horizontal="center" wrapText="1"/>
    </xf>
    <xf numFmtId="0" fontId="56" fillId="0" borderId="23" xfId="725" applyFont="1" applyBorder="1"/>
    <xf numFmtId="0" fontId="56" fillId="57" borderId="25" xfId="725" applyFont="1" applyFill="1" applyBorder="1" applyAlignment="1">
      <alignment horizontal="center" wrapText="1"/>
    </xf>
    <xf numFmtId="0" fontId="56" fillId="57" borderId="1" xfId="725" applyFont="1" applyFill="1" applyBorder="1" applyAlignment="1">
      <alignment horizontal="center" wrapText="1"/>
    </xf>
    <xf numFmtId="0" fontId="56" fillId="57" borderId="24" xfId="725" applyFont="1" applyFill="1" applyBorder="1" applyAlignment="1">
      <alignment horizontal="center" wrapText="1"/>
    </xf>
    <xf numFmtId="7" fontId="56" fillId="0" borderId="25" xfId="725" applyNumberFormat="1" applyFont="1" applyBorder="1" applyAlignment="1">
      <alignment horizontal="center" wrapText="1"/>
    </xf>
    <xf numFmtId="7" fontId="56" fillId="0" borderId="1" xfId="725" applyNumberFormat="1" applyFont="1" applyBorder="1" applyAlignment="1">
      <alignment horizontal="center" wrapText="1"/>
    </xf>
    <xf numFmtId="7" fontId="56" fillId="0" borderId="24" xfId="725" applyNumberFormat="1" applyFont="1" applyBorder="1" applyAlignment="1">
      <alignment horizontal="center" wrapText="1"/>
    </xf>
    <xf numFmtId="0" fontId="56" fillId="0" borderId="25" xfId="725" applyFont="1" applyBorder="1" applyAlignment="1">
      <alignment horizontal="center"/>
    </xf>
    <xf numFmtId="0" fontId="56" fillId="0" borderId="1" xfId="725" applyFont="1" applyBorder="1" applyAlignment="1">
      <alignment horizontal="center"/>
    </xf>
    <xf numFmtId="0" fontId="56" fillId="0" borderId="24" xfId="725" applyFont="1" applyBorder="1" applyAlignment="1">
      <alignment horizontal="center"/>
    </xf>
    <xf numFmtId="0" fontId="56" fillId="59" borderId="25" xfId="725" applyFont="1" applyFill="1" applyBorder="1" applyAlignment="1">
      <alignment horizontal="center"/>
    </xf>
    <xf numFmtId="0" fontId="56" fillId="59" borderId="1" xfId="725" applyFont="1" applyFill="1" applyBorder="1" applyAlignment="1">
      <alignment horizontal="center"/>
    </xf>
    <xf numFmtId="0" fontId="56" fillId="59" borderId="24" xfId="725" applyFont="1" applyFill="1" applyBorder="1" applyAlignment="1">
      <alignment horizontal="center"/>
    </xf>
    <xf numFmtId="0" fontId="56" fillId="59" borderId="21" xfId="725" applyFont="1" applyFill="1" applyBorder="1"/>
    <xf numFmtId="0" fontId="60" fillId="58" borderId="23" xfId="0" applyFont="1" applyFill="1" applyBorder="1" applyAlignment="1">
      <alignment horizontal="center"/>
    </xf>
  </cellXfs>
  <cellStyles count="819">
    <cellStyle name="20% - Accent1 2" xfId="66" xr:uid="{00000000-0005-0000-0000-000000000000}"/>
    <cellStyle name="20% - Accent1 2 2" xfId="67" xr:uid="{00000000-0005-0000-0000-000001000000}"/>
    <cellStyle name="20% - Accent1 3" xfId="68" xr:uid="{00000000-0005-0000-0000-000002000000}"/>
    <cellStyle name="20% - Accent2 2" xfId="69" xr:uid="{00000000-0005-0000-0000-000003000000}"/>
    <cellStyle name="20% - Accent2 2 2" xfId="70" xr:uid="{00000000-0005-0000-0000-000004000000}"/>
    <cellStyle name="20% - Accent2 3" xfId="71" xr:uid="{00000000-0005-0000-0000-000005000000}"/>
    <cellStyle name="20% - Accent3 2" xfId="72" xr:uid="{00000000-0005-0000-0000-000006000000}"/>
    <cellStyle name="20% - Accent3 2 2" xfId="73" xr:uid="{00000000-0005-0000-0000-000007000000}"/>
    <cellStyle name="20% - Accent3 3" xfId="74" xr:uid="{00000000-0005-0000-0000-000008000000}"/>
    <cellStyle name="20% - Accent4 2" xfId="75" xr:uid="{00000000-0005-0000-0000-000009000000}"/>
    <cellStyle name="20% - Accent4 2 2" xfId="76" xr:uid="{00000000-0005-0000-0000-00000A000000}"/>
    <cellStyle name="20% - Accent4 3" xfId="77" xr:uid="{00000000-0005-0000-0000-00000B000000}"/>
    <cellStyle name="20% - Accent5 2" xfId="78" xr:uid="{00000000-0005-0000-0000-00000C000000}"/>
    <cellStyle name="20% - Accent5 2 2" xfId="79" xr:uid="{00000000-0005-0000-0000-00000D000000}"/>
    <cellStyle name="20% - Accent5 3" xfId="80" xr:uid="{00000000-0005-0000-0000-00000E000000}"/>
    <cellStyle name="20% - Accent6 2" xfId="81" xr:uid="{00000000-0005-0000-0000-00000F000000}"/>
    <cellStyle name="20% - Accent6 2 2" xfId="82" xr:uid="{00000000-0005-0000-0000-000010000000}"/>
    <cellStyle name="20% - Accent6 3" xfId="83" xr:uid="{00000000-0005-0000-0000-000011000000}"/>
    <cellStyle name="40% - Accent1 2" xfId="84" xr:uid="{00000000-0005-0000-0000-000012000000}"/>
    <cellStyle name="40% - Accent1 2 2" xfId="85" xr:uid="{00000000-0005-0000-0000-000013000000}"/>
    <cellStyle name="40% - Accent1 3" xfId="86" xr:uid="{00000000-0005-0000-0000-000014000000}"/>
    <cellStyle name="40% - Accent2 2" xfId="87" xr:uid="{00000000-0005-0000-0000-000015000000}"/>
    <cellStyle name="40% - Accent2 2 2" xfId="88" xr:uid="{00000000-0005-0000-0000-000016000000}"/>
    <cellStyle name="40% - Accent2 3" xfId="89" xr:uid="{00000000-0005-0000-0000-000017000000}"/>
    <cellStyle name="40% - Accent3 2" xfId="90" xr:uid="{00000000-0005-0000-0000-000018000000}"/>
    <cellStyle name="40% - Accent3 2 2" xfId="91" xr:uid="{00000000-0005-0000-0000-000019000000}"/>
    <cellStyle name="40% - Accent3 3" xfId="92" xr:uid="{00000000-0005-0000-0000-00001A000000}"/>
    <cellStyle name="40% - Accent4 2" xfId="93" xr:uid="{00000000-0005-0000-0000-00001B000000}"/>
    <cellStyle name="40% - Accent4 2 2" xfId="94" xr:uid="{00000000-0005-0000-0000-00001C000000}"/>
    <cellStyle name="40% - Accent4 3" xfId="95" xr:uid="{00000000-0005-0000-0000-00001D000000}"/>
    <cellStyle name="40% - Accent5 2" xfId="96" xr:uid="{00000000-0005-0000-0000-00001E000000}"/>
    <cellStyle name="40% - Accent5 2 2" xfId="97" xr:uid="{00000000-0005-0000-0000-00001F000000}"/>
    <cellStyle name="40% - Accent5 3" xfId="98" xr:uid="{00000000-0005-0000-0000-000020000000}"/>
    <cellStyle name="40% - Accent6 2" xfId="99" xr:uid="{00000000-0005-0000-0000-000021000000}"/>
    <cellStyle name="40% - Accent6 2 2" xfId="100" xr:uid="{00000000-0005-0000-0000-000022000000}"/>
    <cellStyle name="40% - Accent6 3" xfId="101" xr:uid="{00000000-0005-0000-0000-000023000000}"/>
    <cellStyle name="60% - Accent1 2" xfId="102" xr:uid="{00000000-0005-0000-0000-000024000000}"/>
    <cellStyle name="60% - Accent1 3" xfId="103" xr:uid="{00000000-0005-0000-0000-000025000000}"/>
    <cellStyle name="60% - Accent2 2" xfId="104" xr:uid="{00000000-0005-0000-0000-000026000000}"/>
    <cellStyle name="60% - Accent2 3" xfId="105" xr:uid="{00000000-0005-0000-0000-000027000000}"/>
    <cellStyle name="60% - Accent3 2" xfId="106" xr:uid="{00000000-0005-0000-0000-000028000000}"/>
    <cellStyle name="60% - Accent3 3" xfId="107" xr:uid="{00000000-0005-0000-0000-000029000000}"/>
    <cellStyle name="60% - Accent4 2" xfId="108" xr:uid="{00000000-0005-0000-0000-00002A000000}"/>
    <cellStyle name="60% - Accent4 3" xfId="109" xr:uid="{00000000-0005-0000-0000-00002B000000}"/>
    <cellStyle name="60% - Accent5 2" xfId="110" xr:uid="{00000000-0005-0000-0000-00002C000000}"/>
    <cellStyle name="60% - Accent5 3" xfId="111" xr:uid="{00000000-0005-0000-0000-00002D000000}"/>
    <cellStyle name="60% - Accent6 2" xfId="112" xr:uid="{00000000-0005-0000-0000-00002E000000}"/>
    <cellStyle name="60% - Accent6 3" xfId="113" xr:uid="{00000000-0005-0000-0000-00002F000000}"/>
    <cellStyle name="Accent1" xfId="818" builtinId="29"/>
    <cellStyle name="Accent1 10" xfId="114" xr:uid="{00000000-0005-0000-0000-000030000000}"/>
    <cellStyle name="Accent1 11" xfId="115" xr:uid="{00000000-0005-0000-0000-000031000000}"/>
    <cellStyle name="Accent1 12" xfId="116" xr:uid="{00000000-0005-0000-0000-000032000000}"/>
    <cellStyle name="Accent1 13" xfId="117" xr:uid="{00000000-0005-0000-0000-000033000000}"/>
    <cellStyle name="Accent1 14" xfId="118" xr:uid="{00000000-0005-0000-0000-000034000000}"/>
    <cellStyle name="Accent1 15" xfId="119" xr:uid="{00000000-0005-0000-0000-000035000000}"/>
    <cellStyle name="Accent1 16" xfId="120" xr:uid="{00000000-0005-0000-0000-000036000000}"/>
    <cellStyle name="Accent1 17" xfId="121" xr:uid="{00000000-0005-0000-0000-000037000000}"/>
    <cellStyle name="Accent1 18" xfId="122" xr:uid="{00000000-0005-0000-0000-000038000000}"/>
    <cellStyle name="Accent1 19" xfId="123" xr:uid="{00000000-0005-0000-0000-000039000000}"/>
    <cellStyle name="Accent1 2" xfId="124" xr:uid="{00000000-0005-0000-0000-00003A000000}"/>
    <cellStyle name="Accent1 2 2" xfId="125" xr:uid="{00000000-0005-0000-0000-00003B000000}"/>
    <cellStyle name="Accent1 20" xfId="126" xr:uid="{00000000-0005-0000-0000-00003C000000}"/>
    <cellStyle name="Accent1 21" xfId="127" xr:uid="{00000000-0005-0000-0000-00003D000000}"/>
    <cellStyle name="Accent1 22" xfId="128" xr:uid="{00000000-0005-0000-0000-00003E000000}"/>
    <cellStyle name="Accent1 23" xfId="129" xr:uid="{00000000-0005-0000-0000-00003F000000}"/>
    <cellStyle name="Accent1 24" xfId="130" xr:uid="{00000000-0005-0000-0000-000040000000}"/>
    <cellStyle name="Accent1 25" xfId="131" xr:uid="{00000000-0005-0000-0000-000041000000}"/>
    <cellStyle name="Accent1 26" xfId="132" xr:uid="{00000000-0005-0000-0000-000042000000}"/>
    <cellStyle name="Accent1 27" xfId="133" xr:uid="{00000000-0005-0000-0000-000043000000}"/>
    <cellStyle name="Accent1 28" xfId="134" xr:uid="{00000000-0005-0000-0000-000044000000}"/>
    <cellStyle name="Accent1 29" xfId="135" xr:uid="{00000000-0005-0000-0000-000045000000}"/>
    <cellStyle name="Accent1 3" xfId="136" xr:uid="{00000000-0005-0000-0000-000046000000}"/>
    <cellStyle name="Accent1 30" xfId="137" xr:uid="{00000000-0005-0000-0000-000047000000}"/>
    <cellStyle name="Accent1 31" xfId="138" xr:uid="{00000000-0005-0000-0000-000048000000}"/>
    <cellStyle name="Accent1 32" xfId="139" xr:uid="{00000000-0005-0000-0000-000049000000}"/>
    <cellStyle name="Accent1 33" xfId="140" xr:uid="{00000000-0005-0000-0000-00004A000000}"/>
    <cellStyle name="Accent1 4" xfId="141" xr:uid="{00000000-0005-0000-0000-00004B000000}"/>
    <cellStyle name="Accent1 5" xfId="142" xr:uid="{00000000-0005-0000-0000-00004C000000}"/>
    <cellStyle name="Accent1 6" xfId="143" xr:uid="{00000000-0005-0000-0000-00004D000000}"/>
    <cellStyle name="Accent1 7" xfId="144" xr:uid="{00000000-0005-0000-0000-00004E000000}"/>
    <cellStyle name="Accent1 8" xfId="145" xr:uid="{00000000-0005-0000-0000-00004F000000}"/>
    <cellStyle name="Accent1 9" xfId="146" xr:uid="{00000000-0005-0000-0000-000050000000}"/>
    <cellStyle name="Accent2 10" xfId="147" xr:uid="{00000000-0005-0000-0000-000051000000}"/>
    <cellStyle name="Accent2 11" xfId="148" xr:uid="{00000000-0005-0000-0000-000052000000}"/>
    <cellStyle name="Accent2 12" xfId="149" xr:uid="{00000000-0005-0000-0000-000053000000}"/>
    <cellStyle name="Accent2 13" xfId="150" xr:uid="{00000000-0005-0000-0000-000054000000}"/>
    <cellStyle name="Accent2 14" xfId="151" xr:uid="{00000000-0005-0000-0000-000055000000}"/>
    <cellStyle name="Accent2 15" xfId="152" xr:uid="{00000000-0005-0000-0000-000056000000}"/>
    <cellStyle name="Accent2 16" xfId="153" xr:uid="{00000000-0005-0000-0000-000057000000}"/>
    <cellStyle name="Accent2 17" xfId="154" xr:uid="{00000000-0005-0000-0000-000058000000}"/>
    <cellStyle name="Accent2 18" xfId="155" xr:uid="{00000000-0005-0000-0000-000059000000}"/>
    <cellStyle name="Accent2 19" xfId="156" xr:uid="{00000000-0005-0000-0000-00005A000000}"/>
    <cellStyle name="Accent2 2" xfId="157" xr:uid="{00000000-0005-0000-0000-00005B000000}"/>
    <cellStyle name="Accent2 2 2" xfId="158" xr:uid="{00000000-0005-0000-0000-00005C000000}"/>
    <cellStyle name="Accent2 20" xfId="159" xr:uid="{00000000-0005-0000-0000-00005D000000}"/>
    <cellStyle name="Accent2 21" xfId="160" xr:uid="{00000000-0005-0000-0000-00005E000000}"/>
    <cellStyle name="Accent2 22" xfId="161" xr:uid="{00000000-0005-0000-0000-00005F000000}"/>
    <cellStyle name="Accent2 23" xfId="162" xr:uid="{00000000-0005-0000-0000-000060000000}"/>
    <cellStyle name="Accent2 24" xfId="163" xr:uid="{00000000-0005-0000-0000-000061000000}"/>
    <cellStyle name="Accent2 25" xfId="164" xr:uid="{00000000-0005-0000-0000-000062000000}"/>
    <cellStyle name="Accent2 26" xfId="165" xr:uid="{00000000-0005-0000-0000-000063000000}"/>
    <cellStyle name="Accent2 27" xfId="166" xr:uid="{00000000-0005-0000-0000-000064000000}"/>
    <cellStyle name="Accent2 28" xfId="167" xr:uid="{00000000-0005-0000-0000-000065000000}"/>
    <cellStyle name="Accent2 29" xfId="168" xr:uid="{00000000-0005-0000-0000-000066000000}"/>
    <cellStyle name="Accent2 3" xfId="169" xr:uid="{00000000-0005-0000-0000-000067000000}"/>
    <cellStyle name="Accent2 30" xfId="170" xr:uid="{00000000-0005-0000-0000-000068000000}"/>
    <cellStyle name="Accent2 31" xfId="171" xr:uid="{00000000-0005-0000-0000-000069000000}"/>
    <cellStyle name="Accent2 32" xfId="172" xr:uid="{00000000-0005-0000-0000-00006A000000}"/>
    <cellStyle name="Accent2 33" xfId="173" xr:uid="{00000000-0005-0000-0000-00006B000000}"/>
    <cellStyle name="Accent2 4" xfId="174" xr:uid="{00000000-0005-0000-0000-00006C000000}"/>
    <cellStyle name="Accent2 5" xfId="175" xr:uid="{00000000-0005-0000-0000-00006D000000}"/>
    <cellStyle name="Accent2 6" xfId="176" xr:uid="{00000000-0005-0000-0000-00006E000000}"/>
    <cellStyle name="Accent2 7" xfId="177" xr:uid="{00000000-0005-0000-0000-00006F000000}"/>
    <cellStyle name="Accent2 8" xfId="178" xr:uid="{00000000-0005-0000-0000-000070000000}"/>
    <cellStyle name="Accent2 9" xfId="179" xr:uid="{00000000-0005-0000-0000-000071000000}"/>
    <cellStyle name="Accent3 10" xfId="180" xr:uid="{00000000-0005-0000-0000-000072000000}"/>
    <cellStyle name="Accent3 11" xfId="181" xr:uid="{00000000-0005-0000-0000-000073000000}"/>
    <cellStyle name="Accent3 12" xfId="182" xr:uid="{00000000-0005-0000-0000-000074000000}"/>
    <cellStyle name="Accent3 13" xfId="183" xr:uid="{00000000-0005-0000-0000-000075000000}"/>
    <cellStyle name="Accent3 14" xfId="184" xr:uid="{00000000-0005-0000-0000-000076000000}"/>
    <cellStyle name="Accent3 15" xfId="185" xr:uid="{00000000-0005-0000-0000-000077000000}"/>
    <cellStyle name="Accent3 16" xfId="186" xr:uid="{00000000-0005-0000-0000-000078000000}"/>
    <cellStyle name="Accent3 17" xfId="187" xr:uid="{00000000-0005-0000-0000-000079000000}"/>
    <cellStyle name="Accent3 18" xfId="188" xr:uid="{00000000-0005-0000-0000-00007A000000}"/>
    <cellStyle name="Accent3 19" xfId="189" xr:uid="{00000000-0005-0000-0000-00007B000000}"/>
    <cellStyle name="Accent3 2" xfId="190" xr:uid="{00000000-0005-0000-0000-00007C000000}"/>
    <cellStyle name="Accent3 2 2" xfId="191" xr:uid="{00000000-0005-0000-0000-00007D000000}"/>
    <cellStyle name="Accent3 20" xfId="192" xr:uid="{00000000-0005-0000-0000-00007E000000}"/>
    <cellStyle name="Accent3 21" xfId="193" xr:uid="{00000000-0005-0000-0000-00007F000000}"/>
    <cellStyle name="Accent3 22" xfId="194" xr:uid="{00000000-0005-0000-0000-000080000000}"/>
    <cellStyle name="Accent3 23" xfId="195" xr:uid="{00000000-0005-0000-0000-000081000000}"/>
    <cellStyle name="Accent3 24" xfId="196" xr:uid="{00000000-0005-0000-0000-000082000000}"/>
    <cellStyle name="Accent3 25" xfId="197" xr:uid="{00000000-0005-0000-0000-000083000000}"/>
    <cellStyle name="Accent3 26" xfId="198" xr:uid="{00000000-0005-0000-0000-000084000000}"/>
    <cellStyle name="Accent3 27" xfId="199" xr:uid="{00000000-0005-0000-0000-000085000000}"/>
    <cellStyle name="Accent3 28" xfId="200" xr:uid="{00000000-0005-0000-0000-000086000000}"/>
    <cellStyle name="Accent3 29" xfId="201" xr:uid="{00000000-0005-0000-0000-000087000000}"/>
    <cellStyle name="Accent3 3" xfId="202" xr:uid="{00000000-0005-0000-0000-000088000000}"/>
    <cellStyle name="Accent3 30" xfId="203" xr:uid="{00000000-0005-0000-0000-000089000000}"/>
    <cellStyle name="Accent3 31" xfId="204" xr:uid="{00000000-0005-0000-0000-00008A000000}"/>
    <cellStyle name="Accent3 32" xfId="205" xr:uid="{00000000-0005-0000-0000-00008B000000}"/>
    <cellStyle name="Accent3 33" xfId="206" xr:uid="{00000000-0005-0000-0000-00008C000000}"/>
    <cellStyle name="Accent3 4" xfId="207" xr:uid="{00000000-0005-0000-0000-00008D000000}"/>
    <cellStyle name="Accent3 5" xfId="208" xr:uid="{00000000-0005-0000-0000-00008E000000}"/>
    <cellStyle name="Accent3 6" xfId="209" xr:uid="{00000000-0005-0000-0000-00008F000000}"/>
    <cellStyle name="Accent3 7" xfId="210" xr:uid="{00000000-0005-0000-0000-000090000000}"/>
    <cellStyle name="Accent3 8" xfId="211" xr:uid="{00000000-0005-0000-0000-000091000000}"/>
    <cellStyle name="Accent3 9" xfId="212" xr:uid="{00000000-0005-0000-0000-000092000000}"/>
    <cellStyle name="Accent4 10" xfId="213" xr:uid="{00000000-0005-0000-0000-000093000000}"/>
    <cellStyle name="Accent4 11" xfId="214" xr:uid="{00000000-0005-0000-0000-000094000000}"/>
    <cellStyle name="Accent4 12" xfId="215" xr:uid="{00000000-0005-0000-0000-000095000000}"/>
    <cellStyle name="Accent4 13" xfId="216" xr:uid="{00000000-0005-0000-0000-000096000000}"/>
    <cellStyle name="Accent4 14" xfId="217" xr:uid="{00000000-0005-0000-0000-000097000000}"/>
    <cellStyle name="Accent4 15" xfId="218" xr:uid="{00000000-0005-0000-0000-000098000000}"/>
    <cellStyle name="Accent4 16" xfId="219" xr:uid="{00000000-0005-0000-0000-000099000000}"/>
    <cellStyle name="Accent4 17" xfId="220" xr:uid="{00000000-0005-0000-0000-00009A000000}"/>
    <cellStyle name="Accent4 18" xfId="221" xr:uid="{00000000-0005-0000-0000-00009B000000}"/>
    <cellStyle name="Accent4 19" xfId="222" xr:uid="{00000000-0005-0000-0000-00009C000000}"/>
    <cellStyle name="Accent4 2" xfId="223" xr:uid="{00000000-0005-0000-0000-00009D000000}"/>
    <cellStyle name="Accent4 2 2" xfId="224" xr:uid="{00000000-0005-0000-0000-00009E000000}"/>
    <cellStyle name="Accent4 20" xfId="225" xr:uid="{00000000-0005-0000-0000-00009F000000}"/>
    <cellStyle name="Accent4 21" xfId="226" xr:uid="{00000000-0005-0000-0000-0000A0000000}"/>
    <cellStyle name="Accent4 22" xfId="227" xr:uid="{00000000-0005-0000-0000-0000A1000000}"/>
    <cellStyle name="Accent4 23" xfId="228" xr:uid="{00000000-0005-0000-0000-0000A2000000}"/>
    <cellStyle name="Accent4 24" xfId="229" xr:uid="{00000000-0005-0000-0000-0000A3000000}"/>
    <cellStyle name="Accent4 25" xfId="230" xr:uid="{00000000-0005-0000-0000-0000A4000000}"/>
    <cellStyle name="Accent4 26" xfId="231" xr:uid="{00000000-0005-0000-0000-0000A5000000}"/>
    <cellStyle name="Accent4 27" xfId="232" xr:uid="{00000000-0005-0000-0000-0000A6000000}"/>
    <cellStyle name="Accent4 28" xfId="233" xr:uid="{00000000-0005-0000-0000-0000A7000000}"/>
    <cellStyle name="Accent4 29" xfId="234" xr:uid="{00000000-0005-0000-0000-0000A8000000}"/>
    <cellStyle name="Accent4 3" xfId="235" xr:uid="{00000000-0005-0000-0000-0000A9000000}"/>
    <cellStyle name="Accent4 30" xfId="236" xr:uid="{00000000-0005-0000-0000-0000AA000000}"/>
    <cellStyle name="Accent4 31" xfId="237" xr:uid="{00000000-0005-0000-0000-0000AB000000}"/>
    <cellStyle name="Accent4 32" xfId="238" xr:uid="{00000000-0005-0000-0000-0000AC000000}"/>
    <cellStyle name="Accent4 33" xfId="239" xr:uid="{00000000-0005-0000-0000-0000AD000000}"/>
    <cellStyle name="Accent4 4" xfId="240" xr:uid="{00000000-0005-0000-0000-0000AE000000}"/>
    <cellStyle name="Accent4 5" xfId="241" xr:uid="{00000000-0005-0000-0000-0000AF000000}"/>
    <cellStyle name="Accent4 6" xfId="242" xr:uid="{00000000-0005-0000-0000-0000B0000000}"/>
    <cellStyle name="Accent4 7" xfId="243" xr:uid="{00000000-0005-0000-0000-0000B1000000}"/>
    <cellStyle name="Accent4 8" xfId="244" xr:uid="{00000000-0005-0000-0000-0000B2000000}"/>
    <cellStyle name="Accent4 9" xfId="245" xr:uid="{00000000-0005-0000-0000-0000B3000000}"/>
    <cellStyle name="Accent5 10" xfId="246" xr:uid="{00000000-0005-0000-0000-0000B4000000}"/>
    <cellStyle name="Accent5 11" xfId="247" xr:uid="{00000000-0005-0000-0000-0000B5000000}"/>
    <cellStyle name="Accent5 12" xfId="248" xr:uid="{00000000-0005-0000-0000-0000B6000000}"/>
    <cellStyle name="Accent5 13" xfId="249" xr:uid="{00000000-0005-0000-0000-0000B7000000}"/>
    <cellStyle name="Accent5 14" xfId="250" xr:uid="{00000000-0005-0000-0000-0000B8000000}"/>
    <cellStyle name="Accent5 15" xfId="251" xr:uid="{00000000-0005-0000-0000-0000B9000000}"/>
    <cellStyle name="Accent5 16" xfId="252" xr:uid="{00000000-0005-0000-0000-0000BA000000}"/>
    <cellStyle name="Accent5 17" xfId="253" xr:uid="{00000000-0005-0000-0000-0000BB000000}"/>
    <cellStyle name="Accent5 18" xfId="254" xr:uid="{00000000-0005-0000-0000-0000BC000000}"/>
    <cellStyle name="Accent5 19" xfId="255" xr:uid="{00000000-0005-0000-0000-0000BD000000}"/>
    <cellStyle name="Accent5 2" xfId="256" xr:uid="{00000000-0005-0000-0000-0000BE000000}"/>
    <cellStyle name="Accent5 2 2" xfId="257" xr:uid="{00000000-0005-0000-0000-0000BF000000}"/>
    <cellStyle name="Accent5 20" xfId="258" xr:uid="{00000000-0005-0000-0000-0000C0000000}"/>
    <cellStyle name="Accent5 21" xfId="259" xr:uid="{00000000-0005-0000-0000-0000C1000000}"/>
    <cellStyle name="Accent5 22" xfId="260" xr:uid="{00000000-0005-0000-0000-0000C2000000}"/>
    <cellStyle name="Accent5 23" xfId="261" xr:uid="{00000000-0005-0000-0000-0000C3000000}"/>
    <cellStyle name="Accent5 24" xfId="262" xr:uid="{00000000-0005-0000-0000-0000C4000000}"/>
    <cellStyle name="Accent5 25" xfId="263" xr:uid="{00000000-0005-0000-0000-0000C5000000}"/>
    <cellStyle name="Accent5 26" xfId="264" xr:uid="{00000000-0005-0000-0000-0000C6000000}"/>
    <cellStyle name="Accent5 27" xfId="265" xr:uid="{00000000-0005-0000-0000-0000C7000000}"/>
    <cellStyle name="Accent5 28" xfId="266" xr:uid="{00000000-0005-0000-0000-0000C8000000}"/>
    <cellStyle name="Accent5 29" xfId="267" xr:uid="{00000000-0005-0000-0000-0000C9000000}"/>
    <cellStyle name="Accent5 3" xfId="268" xr:uid="{00000000-0005-0000-0000-0000CA000000}"/>
    <cellStyle name="Accent5 30" xfId="269" xr:uid="{00000000-0005-0000-0000-0000CB000000}"/>
    <cellStyle name="Accent5 31" xfId="270" xr:uid="{00000000-0005-0000-0000-0000CC000000}"/>
    <cellStyle name="Accent5 32" xfId="271" xr:uid="{00000000-0005-0000-0000-0000CD000000}"/>
    <cellStyle name="Accent5 33" xfId="272" xr:uid="{00000000-0005-0000-0000-0000CE000000}"/>
    <cellStyle name="Accent5 4" xfId="273" xr:uid="{00000000-0005-0000-0000-0000CF000000}"/>
    <cellStyle name="Accent5 5" xfId="274" xr:uid="{00000000-0005-0000-0000-0000D0000000}"/>
    <cellStyle name="Accent5 6" xfId="275" xr:uid="{00000000-0005-0000-0000-0000D1000000}"/>
    <cellStyle name="Accent5 7" xfId="276" xr:uid="{00000000-0005-0000-0000-0000D2000000}"/>
    <cellStyle name="Accent5 8" xfId="277" xr:uid="{00000000-0005-0000-0000-0000D3000000}"/>
    <cellStyle name="Accent5 9" xfId="278" xr:uid="{00000000-0005-0000-0000-0000D4000000}"/>
    <cellStyle name="Accent6 10" xfId="279" xr:uid="{00000000-0005-0000-0000-0000D5000000}"/>
    <cellStyle name="Accent6 11" xfId="280" xr:uid="{00000000-0005-0000-0000-0000D6000000}"/>
    <cellStyle name="Accent6 12" xfId="281" xr:uid="{00000000-0005-0000-0000-0000D7000000}"/>
    <cellStyle name="Accent6 13" xfId="282" xr:uid="{00000000-0005-0000-0000-0000D8000000}"/>
    <cellStyle name="Accent6 14" xfId="283" xr:uid="{00000000-0005-0000-0000-0000D9000000}"/>
    <cellStyle name="Accent6 15" xfId="284" xr:uid="{00000000-0005-0000-0000-0000DA000000}"/>
    <cellStyle name="Accent6 16" xfId="285" xr:uid="{00000000-0005-0000-0000-0000DB000000}"/>
    <cellStyle name="Accent6 17" xfId="286" xr:uid="{00000000-0005-0000-0000-0000DC000000}"/>
    <cellStyle name="Accent6 18" xfId="287" xr:uid="{00000000-0005-0000-0000-0000DD000000}"/>
    <cellStyle name="Accent6 19" xfId="288" xr:uid="{00000000-0005-0000-0000-0000DE000000}"/>
    <cellStyle name="Accent6 2" xfId="289" xr:uid="{00000000-0005-0000-0000-0000DF000000}"/>
    <cellStyle name="Accent6 2 2" xfId="290" xr:uid="{00000000-0005-0000-0000-0000E0000000}"/>
    <cellStyle name="Accent6 20" xfId="291" xr:uid="{00000000-0005-0000-0000-0000E1000000}"/>
    <cellStyle name="Accent6 21" xfId="292" xr:uid="{00000000-0005-0000-0000-0000E2000000}"/>
    <cellStyle name="Accent6 22" xfId="293" xr:uid="{00000000-0005-0000-0000-0000E3000000}"/>
    <cellStyle name="Accent6 23" xfId="294" xr:uid="{00000000-0005-0000-0000-0000E4000000}"/>
    <cellStyle name="Accent6 24" xfId="295" xr:uid="{00000000-0005-0000-0000-0000E5000000}"/>
    <cellStyle name="Accent6 25" xfId="296" xr:uid="{00000000-0005-0000-0000-0000E6000000}"/>
    <cellStyle name="Accent6 26" xfId="297" xr:uid="{00000000-0005-0000-0000-0000E7000000}"/>
    <cellStyle name="Accent6 27" xfId="298" xr:uid="{00000000-0005-0000-0000-0000E8000000}"/>
    <cellStyle name="Accent6 28" xfId="299" xr:uid="{00000000-0005-0000-0000-0000E9000000}"/>
    <cellStyle name="Accent6 29" xfId="300" xr:uid="{00000000-0005-0000-0000-0000EA000000}"/>
    <cellStyle name="Accent6 3" xfId="301" xr:uid="{00000000-0005-0000-0000-0000EB000000}"/>
    <cellStyle name="Accent6 30" xfId="302" xr:uid="{00000000-0005-0000-0000-0000EC000000}"/>
    <cellStyle name="Accent6 31" xfId="303" xr:uid="{00000000-0005-0000-0000-0000ED000000}"/>
    <cellStyle name="Accent6 32" xfId="304" xr:uid="{00000000-0005-0000-0000-0000EE000000}"/>
    <cellStyle name="Accent6 33" xfId="305" xr:uid="{00000000-0005-0000-0000-0000EF000000}"/>
    <cellStyle name="Accent6 4" xfId="306" xr:uid="{00000000-0005-0000-0000-0000F0000000}"/>
    <cellStyle name="Accent6 5" xfId="307" xr:uid="{00000000-0005-0000-0000-0000F1000000}"/>
    <cellStyle name="Accent6 6" xfId="308" xr:uid="{00000000-0005-0000-0000-0000F2000000}"/>
    <cellStyle name="Accent6 7" xfId="309" xr:uid="{00000000-0005-0000-0000-0000F3000000}"/>
    <cellStyle name="Accent6 8" xfId="310" xr:uid="{00000000-0005-0000-0000-0000F4000000}"/>
    <cellStyle name="Accent6 9" xfId="311" xr:uid="{00000000-0005-0000-0000-0000F5000000}"/>
    <cellStyle name="Bad 2" xfId="312" xr:uid="{00000000-0005-0000-0000-0000F6000000}"/>
    <cellStyle name="Bad 2 2" xfId="313" xr:uid="{00000000-0005-0000-0000-0000F7000000}"/>
    <cellStyle name="Calculation 2" xfId="314" xr:uid="{00000000-0005-0000-0000-0000F8000000}"/>
    <cellStyle name="Calculation 2 2" xfId="315" xr:uid="{00000000-0005-0000-0000-0000F9000000}"/>
    <cellStyle name="Check Cell 2" xfId="316" xr:uid="{00000000-0005-0000-0000-0000FA000000}"/>
    <cellStyle name="Check Cell 2 2" xfId="317" xr:uid="{00000000-0005-0000-0000-0000FB000000}"/>
    <cellStyle name="Comma" xfId="724" builtinId="3"/>
    <cellStyle name="Comma 11" xfId="318" xr:uid="{00000000-0005-0000-0000-0000FD000000}"/>
    <cellStyle name="Currency 11" xfId="319" xr:uid="{00000000-0005-0000-0000-0000FF000000}"/>
    <cellStyle name="Currency 2" xfId="462" xr:uid="{00000000-0005-0000-0000-000000010000}"/>
    <cellStyle name="Explanatory Text 2" xfId="320" xr:uid="{00000000-0005-0000-0000-000001010000}"/>
    <cellStyle name="Explanatory Text 2 2" xfId="321" xr:uid="{00000000-0005-0000-0000-000002010000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Good 2" xfId="322" xr:uid="{00000000-0005-0000-0000-0000CD010000}"/>
    <cellStyle name="Good 2 2" xfId="323" xr:uid="{00000000-0005-0000-0000-0000CE010000}"/>
    <cellStyle name="Heading 1 2" xfId="324" xr:uid="{00000000-0005-0000-0000-0000CF010000}"/>
    <cellStyle name="Heading 1 2 2" xfId="325" xr:uid="{00000000-0005-0000-0000-0000D0010000}"/>
    <cellStyle name="Heading 2" xfId="817" builtinId="17"/>
    <cellStyle name="Heading 2 2" xfId="326" xr:uid="{00000000-0005-0000-0000-0000D1010000}"/>
    <cellStyle name="Heading 2 2 2" xfId="327" xr:uid="{00000000-0005-0000-0000-0000D2010000}"/>
    <cellStyle name="Heading 3 2" xfId="328" xr:uid="{00000000-0005-0000-0000-0000D3010000}"/>
    <cellStyle name="Heading 3 2 2" xfId="329" xr:uid="{00000000-0005-0000-0000-0000D4010000}"/>
    <cellStyle name="Heading 4 2" xfId="330" xr:uid="{00000000-0005-0000-0000-0000D5010000}"/>
    <cellStyle name="Heading 4 2 2" xfId="331" xr:uid="{00000000-0005-0000-0000-0000D6010000}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 2" xfId="332" xr:uid="{00000000-0005-0000-0000-00009A020000}"/>
    <cellStyle name="Hyperlink 2 2" xfId="333" xr:uid="{00000000-0005-0000-0000-00009B020000}"/>
    <cellStyle name="Hyperlink 3" xfId="334" xr:uid="{00000000-0005-0000-0000-00009C020000}"/>
    <cellStyle name="Hyperlink 4" xfId="335" xr:uid="{00000000-0005-0000-0000-00009D020000}"/>
    <cellStyle name="Hyperlink 5" xfId="336" xr:uid="{00000000-0005-0000-0000-00009E020000}"/>
    <cellStyle name="Hyperlink 5 2" xfId="337" xr:uid="{00000000-0005-0000-0000-00009F020000}"/>
    <cellStyle name="Hyperlink 6" xfId="338" xr:uid="{00000000-0005-0000-0000-0000A0020000}"/>
    <cellStyle name="Hyperlink 7" xfId="339" xr:uid="{00000000-0005-0000-0000-0000A1020000}"/>
    <cellStyle name="Input 2" xfId="340" xr:uid="{00000000-0005-0000-0000-0000A2020000}"/>
    <cellStyle name="Input 2 2" xfId="341" xr:uid="{00000000-0005-0000-0000-0000A3020000}"/>
    <cellStyle name="Level2Def" xfId="342" xr:uid="{00000000-0005-0000-0000-0000A4020000}"/>
    <cellStyle name="Level2Def 2" xfId="343" xr:uid="{00000000-0005-0000-0000-0000A5020000}"/>
    <cellStyle name="Level2Def 3" xfId="344" xr:uid="{00000000-0005-0000-0000-0000A6020000}"/>
    <cellStyle name="Linked Cell 2" xfId="345" xr:uid="{00000000-0005-0000-0000-0000A7020000}"/>
    <cellStyle name="Linked Cell 2 2" xfId="346" xr:uid="{00000000-0005-0000-0000-0000A8020000}"/>
    <cellStyle name="Migliaia 4 2" xfId="347" xr:uid="{00000000-0005-0000-0000-0000A9020000}"/>
    <cellStyle name="Neutral 2" xfId="348" xr:uid="{00000000-0005-0000-0000-0000AA020000}"/>
    <cellStyle name="Neutral 2 2" xfId="349" xr:uid="{00000000-0005-0000-0000-0000AB020000}"/>
    <cellStyle name="Normal" xfId="0" builtinId="0"/>
    <cellStyle name="Normal 10" xfId="350" xr:uid="{00000000-0005-0000-0000-0000AD020000}"/>
    <cellStyle name="Normal 10 2" xfId="664" xr:uid="{00000000-0005-0000-0000-0000AE020000}"/>
    <cellStyle name="Normal 10 2 2" xfId="723" xr:uid="{00000000-0005-0000-0000-0000AF020000}"/>
    <cellStyle name="Normal 10 2 2 2" xfId="728" xr:uid="{00000000-0005-0000-0000-0000B0020000}"/>
    <cellStyle name="Normal 10 2 3" xfId="726" xr:uid="{00000000-0005-0000-0000-0000B1020000}"/>
    <cellStyle name="Normal 10 2 3 2" xfId="791" xr:uid="{00000000-0005-0000-0000-0000B2020000}"/>
    <cellStyle name="Normal 10 3" xfId="722" xr:uid="{00000000-0005-0000-0000-0000B3020000}"/>
    <cellStyle name="Normal 10 3 2" xfId="727" xr:uid="{00000000-0005-0000-0000-0000B4020000}"/>
    <cellStyle name="Normal 11" xfId="351" xr:uid="{00000000-0005-0000-0000-0000B5020000}"/>
    <cellStyle name="Normal 11 2" xfId="352" xr:uid="{00000000-0005-0000-0000-0000B6020000}"/>
    <cellStyle name="Normal 11 3" xfId="353" xr:uid="{00000000-0005-0000-0000-0000B7020000}"/>
    <cellStyle name="Normal 11 4" xfId="354" xr:uid="{00000000-0005-0000-0000-0000B8020000}"/>
    <cellStyle name="Normal 12" xfId="355" xr:uid="{00000000-0005-0000-0000-0000B9020000}"/>
    <cellStyle name="Normal 12 2" xfId="356" xr:uid="{00000000-0005-0000-0000-0000BA020000}"/>
    <cellStyle name="Normal 13" xfId="357" xr:uid="{00000000-0005-0000-0000-0000BB020000}"/>
    <cellStyle name="Normal 14" xfId="358" xr:uid="{00000000-0005-0000-0000-0000BC020000}"/>
    <cellStyle name="Normal 15" xfId="359" xr:uid="{00000000-0005-0000-0000-0000BD020000}"/>
    <cellStyle name="Normal 16" xfId="360" xr:uid="{00000000-0005-0000-0000-0000BE020000}"/>
    <cellStyle name="Normal 17" xfId="361" xr:uid="{00000000-0005-0000-0000-0000BF020000}"/>
    <cellStyle name="Normal 18" xfId="362" xr:uid="{00000000-0005-0000-0000-0000C0020000}"/>
    <cellStyle name="Normal 19" xfId="655" xr:uid="{00000000-0005-0000-0000-0000C1020000}"/>
    <cellStyle name="Normal 2" xfId="65" xr:uid="{00000000-0005-0000-0000-0000C2020000}"/>
    <cellStyle name="Normal 2 2" xfId="363" xr:uid="{00000000-0005-0000-0000-0000C3020000}"/>
    <cellStyle name="Normal 2 2 2" xfId="364" xr:uid="{00000000-0005-0000-0000-0000C4020000}"/>
    <cellStyle name="Normal 2 2 3" xfId="365" xr:uid="{00000000-0005-0000-0000-0000C5020000}"/>
    <cellStyle name="Normal 2 2 4" xfId="366" xr:uid="{00000000-0005-0000-0000-0000C6020000}"/>
    <cellStyle name="Normal 2 2 5" xfId="719" xr:uid="{00000000-0005-0000-0000-0000C7020000}"/>
    <cellStyle name="Normal 2 3" xfId="367" xr:uid="{00000000-0005-0000-0000-0000C8020000}"/>
    <cellStyle name="Normal 2 3 2" xfId="368" xr:uid="{00000000-0005-0000-0000-0000C9020000}"/>
    <cellStyle name="Normal 2 3 3" xfId="369" xr:uid="{00000000-0005-0000-0000-0000CA020000}"/>
    <cellStyle name="Normal 2 3 4" xfId="370" xr:uid="{00000000-0005-0000-0000-0000CB020000}"/>
    <cellStyle name="Normal 2 4" xfId="371" xr:uid="{00000000-0005-0000-0000-0000CC020000}"/>
    <cellStyle name="Normal 2 4 2" xfId="372" xr:uid="{00000000-0005-0000-0000-0000CD020000}"/>
    <cellStyle name="Normal 2 4 3" xfId="373" xr:uid="{00000000-0005-0000-0000-0000CE020000}"/>
    <cellStyle name="Normal 2 4 4" xfId="374" xr:uid="{00000000-0005-0000-0000-0000CF020000}"/>
    <cellStyle name="Normal 2 5" xfId="375" xr:uid="{00000000-0005-0000-0000-0000D0020000}"/>
    <cellStyle name="Normal 2 6" xfId="376" xr:uid="{00000000-0005-0000-0000-0000D1020000}"/>
    <cellStyle name="Normal 2 6 2" xfId="377" xr:uid="{00000000-0005-0000-0000-0000D2020000}"/>
    <cellStyle name="Normal 20" xfId="717" xr:uid="{00000000-0005-0000-0000-0000D3020000}"/>
    <cellStyle name="Normal 20 2" xfId="725" xr:uid="{00000000-0005-0000-0000-0000D4020000}"/>
    <cellStyle name="Normal 20 3" xfId="731" xr:uid="{00000000-0005-0000-0000-0000D5020000}"/>
    <cellStyle name="Normal 21" xfId="720" xr:uid="{00000000-0005-0000-0000-0000D6020000}"/>
    <cellStyle name="Normal 21 2" xfId="729" xr:uid="{00000000-0005-0000-0000-0000D7020000}"/>
    <cellStyle name="Normal 22" xfId="732" xr:uid="{00000000-0005-0000-0000-0000D8020000}"/>
    <cellStyle name="Normal 23" xfId="792" xr:uid="{00000000-0005-0000-0000-0000D9020000}"/>
    <cellStyle name="Normal 24" xfId="816" xr:uid="{00000000-0005-0000-0000-0000DA020000}"/>
    <cellStyle name="Normal 3" xfId="378" xr:uid="{00000000-0005-0000-0000-0000DB020000}"/>
    <cellStyle name="Normal 3 10" xfId="379" xr:uid="{00000000-0005-0000-0000-0000DC020000}"/>
    <cellStyle name="Normal 3 11" xfId="380" xr:uid="{00000000-0005-0000-0000-0000DD020000}"/>
    <cellStyle name="Normal 3 12" xfId="381" xr:uid="{00000000-0005-0000-0000-0000DE020000}"/>
    <cellStyle name="Normal 3 13" xfId="382" xr:uid="{00000000-0005-0000-0000-0000DF020000}"/>
    <cellStyle name="Normal 3 14" xfId="383" xr:uid="{00000000-0005-0000-0000-0000E0020000}"/>
    <cellStyle name="Normal 3 15" xfId="384" xr:uid="{00000000-0005-0000-0000-0000E1020000}"/>
    <cellStyle name="Normal 3 16" xfId="385" xr:uid="{00000000-0005-0000-0000-0000E2020000}"/>
    <cellStyle name="Normal 3 17" xfId="386" xr:uid="{00000000-0005-0000-0000-0000E3020000}"/>
    <cellStyle name="Normal 3 18" xfId="387" xr:uid="{00000000-0005-0000-0000-0000E4020000}"/>
    <cellStyle name="Normal 3 19" xfId="388" xr:uid="{00000000-0005-0000-0000-0000E5020000}"/>
    <cellStyle name="Normal 3 2" xfId="389" xr:uid="{00000000-0005-0000-0000-0000E6020000}"/>
    <cellStyle name="Normal 3 20" xfId="390" xr:uid="{00000000-0005-0000-0000-0000E7020000}"/>
    <cellStyle name="Normal 3 21" xfId="391" xr:uid="{00000000-0005-0000-0000-0000E8020000}"/>
    <cellStyle name="Normal 3 3" xfId="392" xr:uid="{00000000-0005-0000-0000-0000E9020000}"/>
    <cellStyle name="Normal 3 4" xfId="393" xr:uid="{00000000-0005-0000-0000-0000EA020000}"/>
    <cellStyle name="Normal 3 5" xfId="394" xr:uid="{00000000-0005-0000-0000-0000EB020000}"/>
    <cellStyle name="Normal 3 6" xfId="395" xr:uid="{00000000-0005-0000-0000-0000EC020000}"/>
    <cellStyle name="Normal 3 7" xfId="396" xr:uid="{00000000-0005-0000-0000-0000ED020000}"/>
    <cellStyle name="Normal 3 8" xfId="397" xr:uid="{00000000-0005-0000-0000-0000EE020000}"/>
    <cellStyle name="Normal 3 9" xfId="398" xr:uid="{00000000-0005-0000-0000-0000EF020000}"/>
    <cellStyle name="Normal 35" xfId="718" xr:uid="{00000000-0005-0000-0000-0000F0020000}"/>
    <cellStyle name="Normal 4" xfId="399" xr:uid="{00000000-0005-0000-0000-0000F1020000}"/>
    <cellStyle name="Normal 5" xfId="400" xr:uid="{00000000-0005-0000-0000-0000F2020000}"/>
    <cellStyle name="Normal 5 2" xfId="401" xr:uid="{00000000-0005-0000-0000-0000F3020000}"/>
    <cellStyle name="Normal 5 3" xfId="402" xr:uid="{00000000-0005-0000-0000-0000F4020000}"/>
    <cellStyle name="Normal 5 4" xfId="403" xr:uid="{00000000-0005-0000-0000-0000F5020000}"/>
    <cellStyle name="Normal 5 5" xfId="404" xr:uid="{00000000-0005-0000-0000-0000F6020000}"/>
    <cellStyle name="Normal 6" xfId="405" xr:uid="{00000000-0005-0000-0000-0000F7020000}"/>
    <cellStyle name="Normal 6 10" xfId="406" xr:uid="{00000000-0005-0000-0000-0000F8020000}"/>
    <cellStyle name="Normal 6 10 2" xfId="407" xr:uid="{00000000-0005-0000-0000-0000F9020000}"/>
    <cellStyle name="Normal 6 11" xfId="408" xr:uid="{00000000-0005-0000-0000-0000FA020000}"/>
    <cellStyle name="Normal 6 11 2" xfId="409" xr:uid="{00000000-0005-0000-0000-0000FB020000}"/>
    <cellStyle name="Normal 6 12" xfId="410" xr:uid="{00000000-0005-0000-0000-0000FC020000}"/>
    <cellStyle name="Normal 6 12 2" xfId="411" xr:uid="{00000000-0005-0000-0000-0000FD020000}"/>
    <cellStyle name="Normal 6 13" xfId="412" xr:uid="{00000000-0005-0000-0000-0000FE020000}"/>
    <cellStyle name="Normal 6 13 2" xfId="413" xr:uid="{00000000-0005-0000-0000-0000FF020000}"/>
    <cellStyle name="Normal 6 14" xfId="414" xr:uid="{00000000-0005-0000-0000-000000030000}"/>
    <cellStyle name="Normal 6 14 2" xfId="415" xr:uid="{00000000-0005-0000-0000-000001030000}"/>
    <cellStyle name="Normal 6 15" xfId="416" xr:uid="{00000000-0005-0000-0000-000002030000}"/>
    <cellStyle name="Normal 6 15 2" xfId="417" xr:uid="{00000000-0005-0000-0000-000003030000}"/>
    <cellStyle name="Normal 6 2" xfId="418" xr:uid="{00000000-0005-0000-0000-000004030000}"/>
    <cellStyle name="Normal 6 2 2" xfId="419" xr:uid="{00000000-0005-0000-0000-000005030000}"/>
    <cellStyle name="Normal 6 3" xfId="420" xr:uid="{00000000-0005-0000-0000-000006030000}"/>
    <cellStyle name="Normal 6 3 2" xfId="421" xr:uid="{00000000-0005-0000-0000-000007030000}"/>
    <cellStyle name="Normal 6 4" xfId="422" xr:uid="{00000000-0005-0000-0000-000008030000}"/>
    <cellStyle name="Normal 6 4 2" xfId="423" xr:uid="{00000000-0005-0000-0000-000009030000}"/>
    <cellStyle name="Normal 6 5" xfId="424" xr:uid="{00000000-0005-0000-0000-00000A030000}"/>
    <cellStyle name="Normal 6 5 2" xfId="425" xr:uid="{00000000-0005-0000-0000-00000B030000}"/>
    <cellStyle name="Normal 6 6" xfId="426" xr:uid="{00000000-0005-0000-0000-00000C030000}"/>
    <cellStyle name="Normal 6 6 2" xfId="427" xr:uid="{00000000-0005-0000-0000-00000D030000}"/>
    <cellStyle name="Normal 6 7" xfId="428" xr:uid="{00000000-0005-0000-0000-00000E030000}"/>
    <cellStyle name="Normal 6 7 2" xfId="429" xr:uid="{00000000-0005-0000-0000-00000F030000}"/>
    <cellStyle name="Normal 6 8" xfId="430" xr:uid="{00000000-0005-0000-0000-000010030000}"/>
    <cellStyle name="Normal 6 9" xfId="431" xr:uid="{00000000-0005-0000-0000-000011030000}"/>
    <cellStyle name="Normal 6 9 2" xfId="432" xr:uid="{00000000-0005-0000-0000-000012030000}"/>
    <cellStyle name="Normal 7" xfId="433" xr:uid="{00000000-0005-0000-0000-000013030000}"/>
    <cellStyle name="Normal 7 2" xfId="434" xr:uid="{00000000-0005-0000-0000-000014030000}"/>
    <cellStyle name="Normal 7 3" xfId="435" xr:uid="{00000000-0005-0000-0000-000015030000}"/>
    <cellStyle name="Normal 7 4" xfId="436" xr:uid="{00000000-0005-0000-0000-000016030000}"/>
    <cellStyle name="Normal 8" xfId="437" xr:uid="{00000000-0005-0000-0000-000017030000}"/>
    <cellStyle name="Normal 8 2" xfId="438" xr:uid="{00000000-0005-0000-0000-000018030000}"/>
    <cellStyle name="Normal 8 3" xfId="439" xr:uid="{00000000-0005-0000-0000-000019030000}"/>
    <cellStyle name="Normal 8 4" xfId="440" xr:uid="{00000000-0005-0000-0000-00001A030000}"/>
    <cellStyle name="Normal 9" xfId="441" xr:uid="{00000000-0005-0000-0000-00001B030000}"/>
    <cellStyle name="Normal 9 2" xfId="442" xr:uid="{00000000-0005-0000-0000-00001C030000}"/>
    <cellStyle name="Normale 3" xfId="443" xr:uid="{00000000-0005-0000-0000-00001D030000}"/>
    <cellStyle name="Normale 4" xfId="444" xr:uid="{00000000-0005-0000-0000-00001E030000}"/>
    <cellStyle name="Note 2" xfId="445" xr:uid="{00000000-0005-0000-0000-00001F030000}"/>
    <cellStyle name="Note 2 2" xfId="446" xr:uid="{00000000-0005-0000-0000-000020030000}"/>
    <cellStyle name="Note 3" xfId="447" xr:uid="{00000000-0005-0000-0000-000021030000}"/>
    <cellStyle name="Note 4" xfId="448" xr:uid="{00000000-0005-0000-0000-000022030000}"/>
    <cellStyle name="Output 2" xfId="449" xr:uid="{00000000-0005-0000-0000-000023030000}"/>
    <cellStyle name="Output 2 2" xfId="450" xr:uid="{00000000-0005-0000-0000-000024030000}"/>
    <cellStyle name="Percent 11" xfId="451" xr:uid="{00000000-0005-0000-0000-000026030000}"/>
    <cellStyle name="Percent 2" xfId="721" xr:uid="{00000000-0005-0000-0000-000027030000}"/>
    <cellStyle name="Percent 2 2" xfId="730" xr:uid="{00000000-0005-0000-0000-000028030000}"/>
    <cellStyle name="Sheet Title" xfId="452" xr:uid="{00000000-0005-0000-0000-000029030000}"/>
    <cellStyle name="Stile 1" xfId="453" xr:uid="{00000000-0005-0000-0000-00002A030000}"/>
    <cellStyle name="Stile 1 2" xfId="454" xr:uid="{00000000-0005-0000-0000-00002B030000}"/>
    <cellStyle name="Stile 1 3" xfId="455" xr:uid="{00000000-0005-0000-0000-00002C030000}"/>
    <cellStyle name="Stile 1 4" xfId="456" xr:uid="{00000000-0005-0000-0000-00002D030000}"/>
    <cellStyle name="Title 2" xfId="457" xr:uid="{00000000-0005-0000-0000-00002E030000}"/>
    <cellStyle name="Total 2" xfId="458" xr:uid="{00000000-0005-0000-0000-00002F030000}"/>
    <cellStyle name="Total 2 2" xfId="459" xr:uid="{00000000-0005-0000-0000-000030030000}"/>
    <cellStyle name="Warning Text 2" xfId="460" xr:uid="{00000000-0005-0000-0000-000031030000}"/>
    <cellStyle name="Warning Text 2 2" xfId="461" xr:uid="{00000000-0005-0000-0000-000032030000}"/>
  </cellStyles>
  <dxfs count="1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  <color rgb="FFFFF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346074</xdr:colOff>
      <xdr:row>5</xdr:row>
      <xdr:rowOff>47626</xdr:rowOff>
    </xdr:from>
    <xdr:to>
      <xdr:col>10</xdr:col>
      <xdr:colOff>279399</xdr:colOff>
      <xdr:row>8</xdr:row>
      <xdr:rowOff>180976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44574" y="1000126"/>
          <a:ext cx="6219825" cy="7048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latin typeface="Perpetua" panose="02020502060401020303" pitchFamily="18" charset="0"/>
            </a:rPr>
            <a:t>Spark+ Financial Template</a:t>
          </a:r>
          <a:endParaRPr lang="en-US" sz="1600" b="1" baseline="0">
            <a:latin typeface="Perpetua" panose="02020502060401020303" pitchFamily="18" charset="0"/>
          </a:endParaRPr>
        </a:p>
      </xdr:txBody>
    </xdr:sp>
    <xdr:clientData/>
  </xdr:twoCellAnchor>
  <xdr:twoCellAnchor>
    <xdr:from>
      <xdr:col>1</xdr:col>
      <xdr:colOff>0</xdr:colOff>
      <xdr:row>26</xdr:row>
      <xdr:rowOff>63498</xdr:rowOff>
    </xdr:from>
    <xdr:to>
      <xdr:col>10</xdr:col>
      <xdr:colOff>587375</xdr:colOff>
      <xdr:row>33</xdr:row>
      <xdr:rowOff>133349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57225" y="3492498"/>
          <a:ext cx="6502400" cy="1403351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rgbClr val="FFC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436739</xdr:colOff>
      <xdr:row>3</xdr:row>
      <xdr:rowOff>85513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5C4C60B-70DE-47E1-BABB-72CCDAAB4E7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0"/>
          <a:ext cx="1720850" cy="8051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555625</xdr:colOff>
      <xdr:row>1</xdr:row>
      <xdr:rowOff>7938</xdr:rowOff>
    </xdr:from>
    <xdr:to>
      <xdr:col>1</xdr:col>
      <xdr:colOff>1657350</xdr:colOff>
      <xdr:row>4</xdr:row>
      <xdr:rowOff>98743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367EA17-A8C2-4010-B733-A92AE78D12E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55625" y="246063"/>
          <a:ext cx="1720850" cy="8051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536223</xdr:colOff>
      <xdr:row>1</xdr:row>
      <xdr:rowOff>56445</xdr:rowOff>
    </xdr:from>
    <xdr:to>
      <xdr:col>1</xdr:col>
      <xdr:colOff>1643240</xdr:colOff>
      <xdr:row>4</xdr:row>
      <xdr:rowOff>141958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3BDD2A8-5C3D-4FEB-9B8A-41F4457E4FA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36223" y="296334"/>
          <a:ext cx="1720850" cy="8051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599721</xdr:colOff>
      <xdr:row>0</xdr:row>
      <xdr:rowOff>162278</xdr:rowOff>
    </xdr:from>
    <xdr:to>
      <xdr:col>1</xdr:col>
      <xdr:colOff>1706738</xdr:colOff>
      <xdr:row>4</xdr:row>
      <xdr:rowOff>7902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2F063EE-D3D8-4E95-87B8-CDD8289255B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99721" y="162278"/>
          <a:ext cx="1720850" cy="8051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B12:T41"/>
  <sheetViews>
    <sheetView showGridLines="0" zoomScale="90" zoomScaleNormal="90" zoomScaleSheetLayoutView="80" workbookViewId="0">
      <selection activeCell="L26" sqref="L26"/>
    </sheetView>
  </sheetViews>
  <sheetFormatPr defaultColWidth="9.21875" defaultRowHeight="19.2" x14ac:dyDescent="0.45"/>
  <cols>
    <col min="1" max="3" width="9.21875" style="6"/>
    <col min="4" max="4" width="17" style="6" customWidth="1"/>
    <col min="5" max="5" width="19.77734375" style="6" customWidth="1"/>
    <col min="6" max="19" width="9.21875" style="6"/>
    <col min="20" max="20" width="9.21875" style="6" hidden="1" customWidth="1"/>
    <col min="21" max="16384" width="9.21875" style="6"/>
  </cols>
  <sheetData>
    <row r="12" spans="2:20" x14ac:dyDescent="0.45">
      <c r="B12" s="23" t="s">
        <v>123</v>
      </c>
      <c r="F12" s="24"/>
    </row>
    <row r="14" spans="2:20" x14ac:dyDescent="0.45">
      <c r="B14" s="44" t="s">
        <v>65</v>
      </c>
      <c r="C14" s="44"/>
      <c r="D14" s="44"/>
      <c r="E14" s="44"/>
      <c r="F14" s="61"/>
      <c r="G14" s="61"/>
      <c r="H14" s="61"/>
      <c r="I14" s="61"/>
      <c r="J14" s="61"/>
      <c r="K14" s="61"/>
      <c r="L14" s="6" t="s">
        <v>85</v>
      </c>
      <c r="T14" s="6" t="s">
        <v>105</v>
      </c>
    </row>
    <row r="15" spans="2:20" x14ac:dyDescent="0.45">
      <c r="B15" s="44" t="s">
        <v>10</v>
      </c>
      <c r="C15" s="44"/>
      <c r="D15" s="44"/>
      <c r="E15" s="44"/>
      <c r="F15" s="61"/>
      <c r="G15" s="61"/>
      <c r="H15" s="61"/>
      <c r="I15" s="61"/>
      <c r="J15" s="61"/>
      <c r="K15" s="61"/>
      <c r="L15" s="6" t="s">
        <v>74</v>
      </c>
      <c r="T15" s="6" t="s">
        <v>106</v>
      </c>
    </row>
    <row r="16" spans="2:20" x14ac:dyDescent="0.45">
      <c r="B16" s="44" t="s">
        <v>66</v>
      </c>
      <c r="C16" s="44"/>
      <c r="D16" s="44"/>
      <c r="E16" s="44"/>
      <c r="F16" s="61"/>
      <c r="G16" s="61"/>
      <c r="H16" s="61"/>
      <c r="I16" s="61"/>
      <c r="J16" s="61"/>
      <c r="K16" s="61"/>
      <c r="L16" s="6" t="s">
        <v>75</v>
      </c>
    </row>
    <row r="17" spans="2:12" x14ac:dyDescent="0.45">
      <c r="B17" s="55" t="s">
        <v>104</v>
      </c>
      <c r="C17" s="56"/>
      <c r="D17" s="56"/>
      <c r="E17" s="57"/>
      <c r="F17" s="58" t="s">
        <v>106</v>
      </c>
      <c r="G17" s="59"/>
      <c r="H17" s="59"/>
      <c r="I17" s="59"/>
      <c r="J17" s="59"/>
      <c r="K17" s="60"/>
    </row>
    <row r="18" spans="2:12" x14ac:dyDescent="0.45">
      <c r="B18" s="48" t="s">
        <v>77</v>
      </c>
      <c r="C18" s="48"/>
      <c r="D18" s="48"/>
      <c r="E18" s="48"/>
      <c r="F18" s="49"/>
      <c r="G18" s="50"/>
      <c r="H18" s="50"/>
      <c r="I18" s="50"/>
      <c r="J18" s="50"/>
      <c r="K18" s="51"/>
      <c r="L18" s="6" t="s">
        <v>76</v>
      </c>
    </row>
    <row r="19" spans="2:12" x14ac:dyDescent="0.45">
      <c r="B19" s="48" t="s">
        <v>78</v>
      </c>
      <c r="C19" s="48"/>
      <c r="D19" s="48"/>
      <c r="E19" s="48"/>
      <c r="F19" s="52"/>
      <c r="G19" s="53"/>
      <c r="H19" s="53"/>
      <c r="I19" s="53"/>
      <c r="J19" s="53"/>
      <c r="K19" s="54"/>
      <c r="L19" s="6" t="s">
        <v>79</v>
      </c>
    </row>
    <row r="20" spans="2:12" x14ac:dyDescent="0.45">
      <c r="B20" s="44" t="s">
        <v>69</v>
      </c>
      <c r="C20" s="44"/>
      <c r="D20" s="44"/>
      <c r="E20" s="44"/>
      <c r="F20" s="45"/>
      <c r="G20" s="46"/>
      <c r="H20" s="46"/>
      <c r="I20" s="46"/>
      <c r="J20" s="46"/>
      <c r="K20" s="47"/>
      <c r="L20" s="6" t="s">
        <v>68</v>
      </c>
    </row>
    <row r="21" spans="2:12" x14ac:dyDescent="0.45">
      <c r="B21" s="44" t="s">
        <v>70</v>
      </c>
      <c r="C21" s="44"/>
      <c r="D21" s="44"/>
      <c r="E21" s="44"/>
      <c r="F21" s="45"/>
      <c r="G21" s="46"/>
      <c r="H21" s="46"/>
      <c r="I21" s="46"/>
      <c r="J21" s="46"/>
      <c r="K21" s="47"/>
    </row>
    <row r="22" spans="2:12" x14ac:dyDescent="0.45">
      <c r="B22" s="44" t="s">
        <v>71</v>
      </c>
      <c r="C22" s="44"/>
      <c r="D22" s="44"/>
      <c r="E22" s="44"/>
      <c r="F22" s="45"/>
      <c r="G22" s="46"/>
      <c r="H22" s="46"/>
      <c r="I22" s="46"/>
      <c r="J22" s="46"/>
      <c r="K22" s="47"/>
    </row>
    <row r="23" spans="2:12" x14ac:dyDescent="0.45">
      <c r="B23" s="44" t="s">
        <v>72</v>
      </c>
      <c r="C23" s="44"/>
      <c r="D23" s="44"/>
      <c r="E23" s="44"/>
      <c r="F23" s="45"/>
      <c r="G23" s="46"/>
      <c r="H23" s="46"/>
      <c r="I23" s="46"/>
      <c r="J23" s="46"/>
      <c r="K23" s="47"/>
    </row>
    <row r="24" spans="2:12" x14ac:dyDescent="0.45">
      <c r="B24" s="44" t="s">
        <v>73</v>
      </c>
      <c r="C24" s="44"/>
      <c r="D24" s="44"/>
      <c r="E24" s="44"/>
      <c r="F24" s="45"/>
      <c r="G24" s="46"/>
      <c r="H24" s="46"/>
      <c r="I24" s="46"/>
      <c r="J24" s="46"/>
      <c r="K24" s="47"/>
    </row>
    <row r="26" spans="2:12" x14ac:dyDescent="0.45">
      <c r="B26" s="6" t="s">
        <v>67</v>
      </c>
    </row>
    <row r="36" spans="2:6" x14ac:dyDescent="0.45">
      <c r="B36" s="6" t="s">
        <v>114</v>
      </c>
    </row>
    <row r="37" spans="2:6" x14ac:dyDescent="0.45">
      <c r="B37" s="6" t="s">
        <v>115</v>
      </c>
      <c r="F37" s="6" t="b">
        <f>Operations!I13=Operations!D36+Operations!H55</f>
        <v>1</v>
      </c>
    </row>
    <row r="38" spans="2:6" x14ac:dyDescent="0.45">
      <c r="B38" s="6" t="s">
        <v>116</v>
      </c>
      <c r="F38" s="6" t="b">
        <f>Operations!I13=Operations!I47+Operations!H67</f>
        <v>1</v>
      </c>
    </row>
    <row r="39" spans="2:6" x14ac:dyDescent="0.45">
      <c r="B39" s="6" t="s">
        <v>117</v>
      </c>
      <c r="F39" s="6" t="b">
        <f>Operations!I18=Operations!C36</f>
        <v>1</v>
      </c>
    </row>
    <row r="40" spans="2:6" x14ac:dyDescent="0.45">
      <c r="B40" s="6" t="s">
        <v>118</v>
      </c>
      <c r="F40" s="6" t="b">
        <f>Operations!I18=Operations!C47</f>
        <v>1</v>
      </c>
    </row>
    <row r="41" spans="2:6" x14ac:dyDescent="0.45">
      <c r="B41" s="6" t="s">
        <v>121</v>
      </c>
      <c r="F41" s="6" t="b">
        <f>Operations!I18=SUM('Product &amp; Unit Economics'!F12:F16)</f>
        <v>1</v>
      </c>
    </row>
  </sheetData>
  <mergeCells count="22">
    <mergeCell ref="B14:E14"/>
    <mergeCell ref="B17:E17"/>
    <mergeCell ref="F17:K17"/>
    <mergeCell ref="F14:K14"/>
    <mergeCell ref="B15:E15"/>
    <mergeCell ref="F15:K15"/>
    <mergeCell ref="B16:E16"/>
    <mergeCell ref="F16:K16"/>
    <mergeCell ref="B23:E23"/>
    <mergeCell ref="F23:K23"/>
    <mergeCell ref="B24:E24"/>
    <mergeCell ref="F24:K24"/>
    <mergeCell ref="B18:E18"/>
    <mergeCell ref="F18:K18"/>
    <mergeCell ref="B19:E19"/>
    <mergeCell ref="F19:K19"/>
    <mergeCell ref="B20:E20"/>
    <mergeCell ref="F20:K20"/>
    <mergeCell ref="B21:E21"/>
    <mergeCell ref="F21:K21"/>
    <mergeCell ref="B22:E22"/>
    <mergeCell ref="F22:K22"/>
  </mergeCells>
  <phoneticPr fontId="54" type="noConversion"/>
  <conditionalFormatting sqref="F18:F24">
    <cfRule type="expression" dxfId="16" priority="1">
      <formula>$F$17=$T$14</formula>
    </cfRule>
  </conditionalFormatting>
  <dataValidations count="1">
    <dataValidation type="list" allowBlank="1" showInputMessage="1" showErrorMessage="1" sqref="F17" xr:uid="{4A7A836C-C548-43A6-94F4-36F5F386544D}">
      <formula1>$T$14:$T$15</formula1>
    </dataValidation>
  </dataValidations>
  <pageMargins left="0.7" right="0.7" top="0.75" bottom="0.75" header="0.3" footer="0.3"/>
  <pageSetup scale="77" orientation="portrait" r:id="rId1"/>
  <headerFoot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B10"/>
  <sheetViews>
    <sheetView workbookViewId="0">
      <selection activeCell="B11" sqref="B11"/>
    </sheetView>
  </sheetViews>
  <sheetFormatPr defaultColWidth="8.77734375" defaultRowHeight="14.4" x14ac:dyDescent="0.3"/>
  <sheetData>
    <row r="1" spans="2:2" x14ac:dyDescent="0.3">
      <c r="B1" t="s">
        <v>0</v>
      </c>
    </row>
    <row r="2" spans="2:2" x14ac:dyDescent="0.3">
      <c r="B2" t="s">
        <v>1</v>
      </c>
    </row>
    <row r="3" spans="2:2" x14ac:dyDescent="0.3">
      <c r="B3" t="s">
        <v>2</v>
      </c>
    </row>
    <row r="4" spans="2:2" x14ac:dyDescent="0.3">
      <c r="B4" t="s">
        <v>3</v>
      </c>
    </row>
    <row r="5" spans="2:2" x14ac:dyDescent="0.3">
      <c r="B5" t="s">
        <v>4</v>
      </c>
    </row>
    <row r="6" spans="2:2" x14ac:dyDescent="0.3">
      <c r="B6" t="s">
        <v>5</v>
      </c>
    </row>
    <row r="7" spans="2:2" x14ac:dyDescent="0.3">
      <c r="B7" t="s">
        <v>6</v>
      </c>
    </row>
    <row r="8" spans="2:2" x14ac:dyDescent="0.3">
      <c r="B8" t="s">
        <v>7</v>
      </c>
    </row>
    <row r="9" spans="2:2" x14ac:dyDescent="0.3">
      <c r="B9" t="s">
        <v>8</v>
      </c>
    </row>
    <row r="10" spans="2:2" x14ac:dyDescent="0.3">
      <c r="B10" t="s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D667A-CC5B-4C4C-8B75-9A98F7DAAA76}">
  <dimension ref="B6:P68"/>
  <sheetViews>
    <sheetView showGridLines="0" zoomScale="80" zoomScaleNormal="80" workbookViewId="0">
      <selection activeCell="C10" sqref="C10"/>
    </sheetView>
  </sheetViews>
  <sheetFormatPr defaultColWidth="8.77734375" defaultRowHeight="19.2" x14ac:dyDescent="0.45"/>
  <cols>
    <col min="1" max="1" width="8.77734375" style="3"/>
    <col min="2" max="2" width="42.21875" style="3" customWidth="1"/>
    <col min="3" max="3" width="20.6640625" style="3" customWidth="1"/>
    <col min="4" max="4" width="22.6640625" style="3" customWidth="1"/>
    <col min="5" max="5" width="21.77734375" style="3" customWidth="1"/>
    <col min="6" max="6" width="23.21875" style="3" customWidth="1"/>
    <col min="7" max="7" width="21.77734375" style="3" customWidth="1"/>
    <col min="8" max="8" width="22.21875" style="3" customWidth="1"/>
    <col min="9" max="10" width="20.6640625" style="3" customWidth="1"/>
    <col min="11" max="11" width="20.6640625" style="3" hidden="1" customWidth="1"/>
    <col min="12" max="16384" width="8.77734375" style="3"/>
  </cols>
  <sheetData>
    <row r="6" spans="2:16" x14ac:dyDescent="0.45">
      <c r="B6" s="23" t="s">
        <v>123</v>
      </c>
      <c r="C6" s="6"/>
      <c r="D6" s="24"/>
    </row>
    <row r="7" spans="2:16" ht="19.8" thickBot="1" x14ac:dyDescent="0.5">
      <c r="B7" s="1" t="s">
        <v>82</v>
      </c>
    </row>
    <row r="8" spans="2:16" ht="19.8" thickTop="1" x14ac:dyDescent="0.45"/>
    <row r="9" spans="2:16" x14ac:dyDescent="0.45">
      <c r="B9" s="3" t="s">
        <v>111</v>
      </c>
      <c r="C9" s="19" t="s">
        <v>106</v>
      </c>
    </row>
    <row r="10" spans="2:16" x14ac:dyDescent="0.45">
      <c r="B10" s="3" t="s">
        <v>112</v>
      </c>
      <c r="C10" s="19" t="s">
        <v>106</v>
      </c>
    </row>
    <row r="12" spans="2:16" x14ac:dyDescent="0.45">
      <c r="B12" s="12" t="s">
        <v>122</v>
      </c>
      <c r="E12" s="31">
        <v>2015</v>
      </c>
      <c r="F12" s="31">
        <v>2016</v>
      </c>
      <c r="G12" s="31">
        <v>2017</v>
      </c>
      <c r="H12" s="31">
        <v>2018</v>
      </c>
      <c r="I12" s="32" t="s">
        <v>141</v>
      </c>
      <c r="J12" s="8"/>
      <c r="K12" s="8" t="s">
        <v>128</v>
      </c>
      <c r="L12" s="8"/>
      <c r="M12" s="8"/>
      <c r="N12" s="8"/>
      <c r="O12" s="8"/>
      <c r="P12" s="8"/>
    </row>
    <row r="13" spans="2:16" x14ac:dyDescent="0.45">
      <c r="B13" s="37" t="s">
        <v>29</v>
      </c>
      <c r="C13" s="38"/>
      <c r="D13" s="39"/>
      <c r="E13" s="17">
        <v>0</v>
      </c>
      <c r="F13" s="17">
        <v>0</v>
      </c>
      <c r="G13" s="17">
        <v>0</v>
      </c>
      <c r="H13" s="17">
        <v>0</v>
      </c>
      <c r="I13" s="17">
        <v>0</v>
      </c>
      <c r="K13" s="3" t="s">
        <v>129</v>
      </c>
    </row>
    <row r="14" spans="2:16" x14ac:dyDescent="0.45">
      <c r="B14" s="37" t="s">
        <v>124</v>
      </c>
      <c r="C14" s="38"/>
      <c r="D14" s="39"/>
      <c r="E14" s="17">
        <v>0</v>
      </c>
      <c r="F14" s="17">
        <v>0</v>
      </c>
      <c r="G14" s="17">
        <v>0</v>
      </c>
      <c r="H14" s="17">
        <v>0</v>
      </c>
      <c r="I14" s="17">
        <v>0</v>
      </c>
    </row>
    <row r="15" spans="2:16" x14ac:dyDescent="0.45">
      <c r="B15" s="37" t="s">
        <v>125</v>
      </c>
      <c r="C15" s="38"/>
      <c r="D15" s="39"/>
      <c r="E15" s="17">
        <v>0</v>
      </c>
      <c r="F15" s="17">
        <v>0</v>
      </c>
      <c r="G15" s="17">
        <v>0</v>
      </c>
      <c r="H15" s="17">
        <v>0</v>
      </c>
      <c r="I15" s="17">
        <v>0</v>
      </c>
    </row>
    <row r="16" spans="2:16" x14ac:dyDescent="0.45">
      <c r="B16" s="37" t="s">
        <v>126</v>
      </c>
      <c r="C16" s="38"/>
      <c r="D16" s="39"/>
      <c r="E16" s="17">
        <v>0</v>
      </c>
      <c r="F16" s="17">
        <v>0</v>
      </c>
      <c r="G16" s="17">
        <v>0</v>
      </c>
      <c r="H16" s="17">
        <v>0</v>
      </c>
      <c r="I16" s="17">
        <v>0</v>
      </c>
    </row>
    <row r="17" spans="2:9" x14ac:dyDescent="0.45">
      <c r="B17" s="37" t="s">
        <v>127</v>
      </c>
      <c r="C17" s="38"/>
      <c r="D17" s="39"/>
      <c r="E17" s="17">
        <v>0</v>
      </c>
      <c r="F17" s="17">
        <v>0</v>
      </c>
      <c r="G17" s="17">
        <v>0</v>
      </c>
      <c r="H17" s="17">
        <v>0</v>
      </c>
      <c r="I17" s="17">
        <v>0</v>
      </c>
    </row>
    <row r="18" spans="2:9" x14ac:dyDescent="0.45">
      <c r="B18" s="35" t="s">
        <v>11</v>
      </c>
      <c r="C18" s="11"/>
      <c r="D18" s="36"/>
      <c r="E18" s="20">
        <v>0</v>
      </c>
      <c r="F18" s="20">
        <v>0</v>
      </c>
      <c r="G18" s="20">
        <v>0</v>
      </c>
      <c r="H18" s="20">
        <v>0</v>
      </c>
      <c r="I18" s="20">
        <v>0</v>
      </c>
    </row>
    <row r="19" spans="2:9" x14ac:dyDescent="0.45">
      <c r="B19" s="10" t="s">
        <v>107</v>
      </c>
      <c r="C19" s="26" t="s">
        <v>100</v>
      </c>
      <c r="D19" s="27" t="s">
        <v>120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</row>
    <row r="20" spans="2:9" ht="38.4" x14ac:dyDescent="0.45">
      <c r="B20" s="10" t="s">
        <v>108</v>
      </c>
      <c r="C20" s="26" t="s">
        <v>119</v>
      </c>
      <c r="D20" s="28" t="s">
        <v>120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</row>
    <row r="21" spans="2:9" ht="38.4" x14ac:dyDescent="0.45">
      <c r="B21" s="10" t="s">
        <v>109</v>
      </c>
      <c r="C21" s="41" t="s">
        <v>119</v>
      </c>
      <c r="D21" s="42" t="s">
        <v>120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</row>
    <row r="22" spans="2:9" ht="38.4" x14ac:dyDescent="0.45">
      <c r="B22" s="10" t="s">
        <v>134</v>
      </c>
      <c r="C22" s="41" t="s">
        <v>119</v>
      </c>
      <c r="D22" s="42" t="s">
        <v>120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</row>
    <row r="23" spans="2:9" ht="38.4" x14ac:dyDescent="0.45">
      <c r="B23" s="10" t="s">
        <v>135</v>
      </c>
      <c r="C23" s="41" t="s">
        <v>119</v>
      </c>
      <c r="D23" s="42" t="s">
        <v>120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</row>
    <row r="24" spans="2:9" x14ac:dyDescent="0.45">
      <c r="B24" s="37" t="s">
        <v>83</v>
      </c>
      <c r="C24" s="43" t="s">
        <v>130</v>
      </c>
      <c r="D24" s="39"/>
      <c r="E24" s="40">
        <v>0</v>
      </c>
      <c r="F24" s="17">
        <v>0</v>
      </c>
      <c r="G24" s="17">
        <v>0</v>
      </c>
      <c r="H24" s="17">
        <v>0</v>
      </c>
      <c r="I24" s="17">
        <v>0</v>
      </c>
    </row>
    <row r="25" spans="2:9" x14ac:dyDescent="0.45">
      <c r="B25" s="9"/>
      <c r="C25" s="43" t="s">
        <v>131</v>
      </c>
      <c r="D25" s="39"/>
      <c r="E25" s="17">
        <v>0</v>
      </c>
      <c r="F25" s="17">
        <v>0</v>
      </c>
      <c r="G25" s="17">
        <v>0</v>
      </c>
      <c r="H25" s="17">
        <v>0</v>
      </c>
      <c r="I25" s="17">
        <v>0</v>
      </c>
    </row>
    <row r="26" spans="2:9" ht="38.4" x14ac:dyDescent="0.45">
      <c r="B26" s="10" t="s">
        <v>27</v>
      </c>
      <c r="C26" s="43" t="s">
        <v>132</v>
      </c>
      <c r="D26" s="39"/>
      <c r="E26" s="17">
        <v>0</v>
      </c>
      <c r="F26" s="17">
        <v>0</v>
      </c>
      <c r="G26" s="17">
        <v>0</v>
      </c>
      <c r="H26" s="17">
        <v>0</v>
      </c>
      <c r="I26" s="17">
        <v>0</v>
      </c>
    </row>
    <row r="27" spans="2:9" ht="19.95" customHeight="1" x14ac:dyDescent="0.45">
      <c r="B27" s="10"/>
      <c r="C27" s="43" t="s">
        <v>133</v>
      </c>
      <c r="D27" s="39"/>
      <c r="E27" s="17">
        <v>0</v>
      </c>
      <c r="F27" s="17">
        <v>0</v>
      </c>
      <c r="G27" s="17">
        <v>0</v>
      </c>
      <c r="H27" s="17">
        <v>0</v>
      </c>
      <c r="I27" s="17">
        <v>0</v>
      </c>
    </row>
    <row r="28" spans="2:9" x14ac:dyDescent="0.45">
      <c r="B28" s="11"/>
      <c r="C28" s="11"/>
      <c r="D28" s="11"/>
      <c r="E28" s="11"/>
      <c r="F28" s="11"/>
      <c r="G28" s="11"/>
      <c r="H28" s="11"/>
      <c r="I28" s="11"/>
    </row>
    <row r="29" spans="2:9" ht="19.8" thickBot="1" x14ac:dyDescent="0.5">
      <c r="B29" s="1" t="s">
        <v>61</v>
      </c>
      <c r="C29" s="11"/>
      <c r="D29" s="11"/>
      <c r="E29" s="11"/>
      <c r="F29" s="11"/>
      <c r="G29" s="11"/>
      <c r="H29" s="11"/>
      <c r="I29" s="11"/>
    </row>
    <row r="30" spans="2:9" ht="19.8" thickTop="1" x14ac:dyDescent="0.45"/>
    <row r="31" spans="2:9" x14ac:dyDescent="0.45">
      <c r="E31" s="12"/>
    </row>
    <row r="32" spans="2:9" x14ac:dyDescent="0.45">
      <c r="B32" s="12" t="s">
        <v>137</v>
      </c>
      <c r="C32" s="30" t="s">
        <v>28</v>
      </c>
      <c r="D32" s="30" t="s">
        <v>29</v>
      </c>
      <c r="E32" s="12"/>
    </row>
    <row r="33" spans="2:9" x14ac:dyDescent="0.45">
      <c r="B33" s="10" t="s">
        <v>60</v>
      </c>
      <c r="C33" s="21">
        <v>0</v>
      </c>
      <c r="D33" s="21">
        <v>0</v>
      </c>
      <c r="E33" s="12"/>
    </row>
    <row r="34" spans="2:9" x14ac:dyDescent="0.45">
      <c r="B34" s="10" t="s">
        <v>62</v>
      </c>
      <c r="C34" s="21">
        <v>0</v>
      </c>
      <c r="D34" s="21">
        <v>0</v>
      </c>
      <c r="E34" s="12"/>
    </row>
    <row r="35" spans="2:9" x14ac:dyDescent="0.45">
      <c r="B35" s="2" t="s">
        <v>63</v>
      </c>
      <c r="C35" s="21">
        <v>0</v>
      </c>
      <c r="D35" s="21">
        <v>0</v>
      </c>
      <c r="E35" s="12"/>
    </row>
    <row r="36" spans="2:9" x14ac:dyDescent="0.45">
      <c r="B36" s="2" t="s">
        <v>52</v>
      </c>
      <c r="C36" s="10">
        <f>+SUM(C33:C35)</f>
        <v>0</v>
      </c>
      <c r="D36" s="10">
        <f>+SUM(D33:D35)</f>
        <v>0</v>
      </c>
      <c r="E36" s="12"/>
    </row>
    <row r="37" spans="2:9" x14ac:dyDescent="0.45">
      <c r="B37" s="12"/>
      <c r="E37" s="12"/>
    </row>
    <row r="38" spans="2:9" x14ac:dyDescent="0.45">
      <c r="D38" s="62" t="s">
        <v>101</v>
      </c>
      <c r="E38" s="62"/>
      <c r="F38" s="62"/>
      <c r="G38" s="62"/>
      <c r="H38" s="62"/>
    </row>
    <row r="39" spans="2:9" x14ac:dyDescent="0.45">
      <c r="B39" s="13" t="s">
        <v>64</v>
      </c>
      <c r="C39" s="30" t="s">
        <v>28</v>
      </c>
      <c r="D39" s="30" t="str">
        <f>'Product &amp; Unit Economics'!B12</f>
        <v xml:space="preserve">Cookstove Model 1 </v>
      </c>
      <c r="E39" s="30" t="str">
        <f>'Product &amp; Unit Economics'!B13</f>
        <v>Cookstove Model 2</v>
      </c>
      <c r="F39" s="30" t="str">
        <f>'Product &amp; Unit Economics'!B14</f>
        <v>Cookstove Model 3</v>
      </c>
      <c r="G39" s="30" t="str">
        <f>'Product &amp; Unit Economics'!B15</f>
        <v>Cookstove Model 4</v>
      </c>
      <c r="H39" s="30" t="str">
        <f>'Product &amp; Unit Economics'!B16</f>
        <v>Cookstove Model 5</v>
      </c>
      <c r="I39" s="30" t="s">
        <v>29</v>
      </c>
    </row>
    <row r="40" spans="2:9" x14ac:dyDescent="0.45">
      <c r="B40" s="10" t="s">
        <v>31</v>
      </c>
      <c r="C40" s="15">
        <f>SUM(D40:H40)</f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</row>
    <row r="41" spans="2:9" x14ac:dyDescent="0.45">
      <c r="B41" s="10" t="s">
        <v>84</v>
      </c>
      <c r="C41" s="15">
        <f t="shared" ref="C41:C46" si="0">SUM(D41:H41)</f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</row>
    <row r="42" spans="2:9" x14ac:dyDescent="0.45">
      <c r="B42" s="10" t="s">
        <v>33</v>
      </c>
      <c r="C42" s="15">
        <f t="shared" si="0"/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</row>
    <row r="43" spans="2:9" x14ac:dyDescent="0.45">
      <c r="B43" s="10" t="s">
        <v>34</v>
      </c>
      <c r="C43" s="15">
        <f t="shared" si="0"/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</row>
    <row r="44" spans="2:9" x14ac:dyDescent="0.45">
      <c r="B44" s="10" t="s">
        <v>35</v>
      </c>
      <c r="C44" s="15">
        <f t="shared" si="0"/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</row>
    <row r="45" spans="2:9" x14ac:dyDescent="0.45">
      <c r="B45" s="10" t="s">
        <v>102</v>
      </c>
      <c r="C45" s="15">
        <f t="shared" si="0"/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</row>
    <row r="46" spans="2:9" x14ac:dyDescent="0.45">
      <c r="B46" s="10" t="s">
        <v>103</v>
      </c>
      <c r="C46" s="15">
        <f t="shared" si="0"/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</row>
    <row r="47" spans="2:9" x14ac:dyDescent="0.45">
      <c r="B47" s="2" t="s">
        <v>52</v>
      </c>
      <c r="C47" s="10">
        <f>SUM(C40:C46)</f>
        <v>0</v>
      </c>
      <c r="D47" s="10">
        <f t="shared" ref="D47:I47" si="1">SUM(D40:D46)</f>
        <v>0</v>
      </c>
      <c r="E47" s="10">
        <f t="shared" si="1"/>
        <v>0</v>
      </c>
      <c r="F47" s="10">
        <f t="shared" si="1"/>
        <v>0</v>
      </c>
      <c r="G47" s="10">
        <f t="shared" si="1"/>
        <v>0</v>
      </c>
      <c r="H47" s="10">
        <f t="shared" si="1"/>
        <v>0</v>
      </c>
      <c r="I47" s="10">
        <f t="shared" si="1"/>
        <v>0</v>
      </c>
    </row>
    <row r="48" spans="2:9" x14ac:dyDescent="0.45">
      <c r="B48" s="16" t="s">
        <v>110</v>
      </c>
    </row>
    <row r="50" spans="2:8" ht="38.4" x14ac:dyDescent="0.45">
      <c r="B50" s="12" t="s">
        <v>138</v>
      </c>
      <c r="C50" s="33" t="str">
        <f>C19</f>
        <v>Charcoal</v>
      </c>
      <c r="D50" s="33" t="str">
        <f>C20</f>
        <v xml:space="preserve">Type:
</v>
      </c>
      <c r="E50" s="33" t="str">
        <f>C21</f>
        <v xml:space="preserve">Type:
</v>
      </c>
      <c r="F50" s="33" t="str">
        <f>C22</f>
        <v xml:space="preserve">Type:
</v>
      </c>
      <c r="G50" s="33" t="str">
        <f>C23</f>
        <v xml:space="preserve">Type:
</v>
      </c>
      <c r="H50" s="34" t="s">
        <v>29</v>
      </c>
    </row>
    <row r="51" spans="2:8" x14ac:dyDescent="0.45">
      <c r="B51" s="12"/>
      <c r="C51" s="33" t="str">
        <f>D19</f>
        <v>Units: Litres/kgs</v>
      </c>
      <c r="D51" s="33" t="str">
        <f>D20</f>
        <v>Units: Litres/kgs</v>
      </c>
      <c r="E51" s="33" t="str">
        <f>D21</f>
        <v>Units: Litres/kgs</v>
      </c>
      <c r="F51" s="33" t="str">
        <f>D22</f>
        <v>Units: Litres/kgs</v>
      </c>
      <c r="G51" s="33" t="str">
        <f>D23</f>
        <v>Units: Litres/kgs</v>
      </c>
      <c r="H51" s="34"/>
    </row>
    <row r="52" spans="2:8" x14ac:dyDescent="0.45">
      <c r="B52" s="10" t="s">
        <v>30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</row>
    <row r="53" spans="2:8" x14ac:dyDescent="0.45">
      <c r="B53" s="10" t="s">
        <v>62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</row>
    <row r="54" spans="2:8" x14ac:dyDescent="0.45">
      <c r="B54" s="2" t="s">
        <v>63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</row>
    <row r="55" spans="2:8" x14ac:dyDescent="0.45">
      <c r="B55" s="2" t="s">
        <v>52</v>
      </c>
      <c r="C55" s="10">
        <f>+SUM(C52:C54)</f>
        <v>0</v>
      </c>
      <c r="D55" s="10">
        <f t="shared" ref="D55:G55" si="2">+SUM(D52:D54)</f>
        <v>0</v>
      </c>
      <c r="E55" s="10">
        <f t="shared" si="2"/>
        <v>0</v>
      </c>
      <c r="F55" s="10">
        <f t="shared" si="2"/>
        <v>0</v>
      </c>
      <c r="G55" s="10">
        <f t="shared" si="2"/>
        <v>0</v>
      </c>
      <c r="H55" s="10">
        <f>+SUM(H52:H54)</f>
        <v>0</v>
      </c>
    </row>
    <row r="56" spans="2:8" x14ac:dyDescent="0.45">
      <c r="B56" s="14"/>
      <c r="C56" s="11"/>
      <c r="D56" s="11"/>
    </row>
    <row r="58" spans="2:8" ht="38.4" x14ac:dyDescent="0.45">
      <c r="B58" s="13" t="s">
        <v>64</v>
      </c>
      <c r="C58" s="33" t="str">
        <f>C50</f>
        <v>Charcoal</v>
      </c>
      <c r="D58" s="33" t="str">
        <f>D50</f>
        <v xml:space="preserve">Type:
</v>
      </c>
      <c r="E58" s="33" t="str">
        <f>E50</f>
        <v xml:space="preserve">Type:
</v>
      </c>
      <c r="F58" s="33" t="str">
        <f>F50</f>
        <v xml:space="preserve">Type:
</v>
      </c>
      <c r="G58" s="33" t="str">
        <f>G50</f>
        <v xml:space="preserve">Type:
</v>
      </c>
      <c r="H58" s="34" t="s">
        <v>29</v>
      </c>
    </row>
    <row r="59" spans="2:8" x14ac:dyDescent="0.45">
      <c r="B59" s="13"/>
      <c r="C59" s="33" t="str">
        <f>C51</f>
        <v>Units: Litres/kgs</v>
      </c>
      <c r="D59" s="33" t="str">
        <f t="shared" ref="D59:G59" si="3">D51</f>
        <v>Units: Litres/kgs</v>
      </c>
      <c r="E59" s="33" t="str">
        <f t="shared" si="3"/>
        <v>Units: Litres/kgs</v>
      </c>
      <c r="F59" s="33" t="str">
        <f t="shared" si="3"/>
        <v>Units: Litres/kgs</v>
      </c>
      <c r="G59" s="33" t="str">
        <f t="shared" si="3"/>
        <v>Units: Litres/kgs</v>
      </c>
      <c r="H59" s="34"/>
    </row>
    <row r="60" spans="2:8" x14ac:dyDescent="0.45">
      <c r="B60" s="10" t="s">
        <v>31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</row>
    <row r="61" spans="2:8" x14ac:dyDescent="0.45">
      <c r="B61" s="10" t="s">
        <v>32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</row>
    <row r="62" spans="2:8" x14ac:dyDescent="0.45">
      <c r="B62" s="10" t="s">
        <v>33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</row>
    <row r="63" spans="2:8" x14ac:dyDescent="0.45">
      <c r="B63" s="10" t="s">
        <v>34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</row>
    <row r="64" spans="2:8" x14ac:dyDescent="0.45">
      <c r="B64" s="10" t="s">
        <v>35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</row>
    <row r="65" spans="2:8" x14ac:dyDescent="0.45">
      <c r="B65" s="10" t="s">
        <v>102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</row>
    <row r="66" spans="2:8" x14ac:dyDescent="0.45">
      <c r="B66" s="10" t="s">
        <v>103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</row>
    <row r="67" spans="2:8" x14ac:dyDescent="0.45">
      <c r="B67" s="2" t="s">
        <v>52</v>
      </c>
      <c r="C67" s="2">
        <f>+SUM(C60:C66)</f>
        <v>0</v>
      </c>
      <c r="D67" s="2">
        <f t="shared" ref="D67:G67" si="4">+SUM(D60:D66)</f>
        <v>0</v>
      </c>
      <c r="E67" s="2">
        <f t="shared" si="4"/>
        <v>0</v>
      </c>
      <c r="F67" s="2">
        <f t="shared" si="4"/>
        <v>0</v>
      </c>
      <c r="G67" s="2">
        <f t="shared" si="4"/>
        <v>0</v>
      </c>
      <c r="H67" s="2">
        <f>+SUM(H60:H66)</f>
        <v>0</v>
      </c>
    </row>
    <row r="68" spans="2:8" x14ac:dyDescent="0.45">
      <c r="B68" s="16" t="s">
        <v>110</v>
      </c>
    </row>
  </sheetData>
  <mergeCells count="1">
    <mergeCell ref="D38:H38"/>
  </mergeCells>
  <dataValidations count="1">
    <dataValidation type="list" allowBlank="1" showInputMessage="1" showErrorMessage="1" sqref="D19:D23 I60" xr:uid="{DCBB8C1F-B7DA-4178-BF48-B3739CA8C9AA}">
      <formula1>$K$12:$K$13</formula1>
    </dataValidation>
  </dataValidations>
  <pageMargins left="0.7" right="0.7" top="0.75" bottom="0.75" header="0.3" footer="0.3"/>
  <pageSetup orientation="portrait" r:id="rId1"/>
  <ignoredErrors>
    <ignoredError sqref="C40:C44 C45:C46" formulaRang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id="{FFC03DDF-1DD5-4693-848A-C5A4B9022447}">
            <xm:f>$C$9='Title Page'!$T$14</xm:f>
            <x14:dxf>
              <fill>
                <patternFill>
                  <bgColor rgb="FFFFC000"/>
                </patternFill>
              </fill>
            </x14:dxf>
          </x14:cfRule>
          <xm:sqref>E18:I18</xm:sqref>
        </x14:conditionalFormatting>
        <x14:conditionalFormatting xmlns:xm="http://schemas.microsoft.com/office/excel/2006/main">
          <x14:cfRule type="expression" priority="15" id="{E5CCFBB7-3E8B-43F8-BAEB-CC9A2E53A330}">
            <xm:f>$C$10='Title Page'!$T$14</xm:f>
            <x14:dxf>
              <fill>
                <patternFill>
                  <bgColor rgb="FFFFC000"/>
                </patternFill>
              </fill>
            </x14:dxf>
          </x14:cfRule>
          <xm:sqref>D19:I20 C60:C66 H60:H66 C23:I23</xm:sqref>
        </x14:conditionalFormatting>
        <x14:conditionalFormatting xmlns:xm="http://schemas.microsoft.com/office/excel/2006/main">
          <x14:cfRule type="expression" priority="13" id="{8497E048-0430-4AA5-9F22-2FAD3478D9EA}">
            <xm:f>$C$9='Title Page'!$T$14</xm:f>
            <x14:dxf>
              <fill>
                <patternFill>
                  <bgColor rgb="FFFFC000"/>
                </patternFill>
              </fill>
            </x14:dxf>
          </x14:cfRule>
          <xm:sqref>C33:D35</xm:sqref>
        </x14:conditionalFormatting>
        <x14:conditionalFormatting xmlns:xm="http://schemas.microsoft.com/office/excel/2006/main">
          <x14:cfRule type="expression" priority="12" id="{000102D1-2C5F-4DCE-883B-B62FCFB9701D}">
            <xm:f>$C$9='Title Page'!$T$14</xm:f>
            <x14:dxf>
              <fill>
                <patternFill>
                  <bgColor rgb="FFFFC000"/>
                </patternFill>
              </fill>
            </x14:dxf>
          </x14:cfRule>
          <xm:sqref>D40:I46</xm:sqref>
        </x14:conditionalFormatting>
        <x14:conditionalFormatting xmlns:xm="http://schemas.microsoft.com/office/excel/2006/main">
          <x14:cfRule type="expression" priority="11" id="{23DC1382-447F-4F43-AC0D-983E415E6348}">
            <xm:f>$C$10='Title Page'!$T$14</xm:f>
            <x14:dxf>
              <fill>
                <patternFill>
                  <bgColor rgb="FFFFC000"/>
                </patternFill>
              </fill>
            </x14:dxf>
          </x14:cfRule>
          <xm:sqref>C52:C54</xm:sqref>
        </x14:conditionalFormatting>
        <x14:conditionalFormatting xmlns:xm="http://schemas.microsoft.com/office/excel/2006/main">
          <x14:cfRule type="expression" priority="9" id="{4503D91B-274E-4591-8BA7-F5998D51D047}">
            <xm:f>$C$10='Title Page'!$T$14</xm:f>
            <x14:dxf>
              <fill>
                <patternFill>
                  <bgColor rgb="FFFFC000"/>
                </patternFill>
              </fill>
            </x14:dxf>
          </x14:cfRule>
          <xm:sqref>H52:H54</xm:sqref>
        </x14:conditionalFormatting>
        <x14:conditionalFormatting xmlns:xm="http://schemas.microsoft.com/office/excel/2006/main">
          <x14:cfRule type="expression" priority="8" id="{E7F9B31B-55DD-4318-A677-17F47978082A}">
            <xm:f>$C$10='Title Page'!$T$14</xm:f>
            <x14:dxf>
              <fill>
                <patternFill>
                  <bgColor rgb="FFFFC000"/>
                </patternFill>
              </fill>
            </x14:dxf>
          </x14:cfRule>
          <xm:sqref>D52:G54</xm:sqref>
        </x14:conditionalFormatting>
        <x14:conditionalFormatting xmlns:xm="http://schemas.microsoft.com/office/excel/2006/main">
          <x14:cfRule type="expression" priority="7" id="{7C18C896-1554-433E-A3DD-178EDD24F358}">
            <xm:f>$C$10='Title Page'!$T$14</xm:f>
            <x14:dxf>
              <fill>
                <patternFill>
                  <bgColor rgb="FFFFC000"/>
                </patternFill>
              </fill>
            </x14:dxf>
          </x14:cfRule>
          <xm:sqref>D60:G66</xm:sqref>
        </x14:conditionalFormatting>
        <x14:conditionalFormatting xmlns:xm="http://schemas.microsoft.com/office/excel/2006/main">
          <x14:cfRule type="expression" priority="5" id="{2D7C28D2-64DC-4FF7-9763-64BAEA3153EE}">
            <xm:f>$C$10='Title Page'!$T$14</xm:f>
            <x14:dxf>
              <fill>
                <patternFill>
                  <bgColor rgb="FFFFC000"/>
                </patternFill>
              </fill>
            </x14:dxf>
          </x14:cfRule>
          <xm:sqref>C19:D20</xm:sqref>
        </x14:conditionalFormatting>
        <x14:conditionalFormatting xmlns:xm="http://schemas.microsoft.com/office/excel/2006/main">
          <x14:cfRule type="expression" priority="3" id="{28CC3028-A159-45A3-9E83-3B0CC46A4418}">
            <xm:f>$C$10='Title Page'!$T$14</xm:f>
            <x14:dxf>
              <fill>
                <patternFill>
                  <bgColor rgb="FFFFC000"/>
                </patternFill>
              </fill>
            </x14:dxf>
          </x14:cfRule>
          <xm:sqref>D21:I22</xm:sqref>
        </x14:conditionalFormatting>
        <x14:conditionalFormatting xmlns:xm="http://schemas.microsoft.com/office/excel/2006/main">
          <x14:cfRule type="expression" priority="2" id="{22121F4C-0D6F-4C12-B232-4952E6A33D92}">
            <xm:f>$C$10='Title Page'!$T$14</xm:f>
            <x14:dxf>
              <fill>
                <patternFill>
                  <bgColor rgb="FFFFC000"/>
                </patternFill>
              </fill>
            </x14:dxf>
          </x14:cfRule>
          <xm:sqref>C21:D22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241118C-6A74-6740-9586-4B303A973FFD}">
          <x14:formula1>
            <xm:f>'Product &amp; Unit Economics'!$M$11:$M$26</xm:f>
          </x14:formula1>
          <xm:sqref>C19:C23</xm:sqref>
        </x14:dataValidation>
        <x14:dataValidation type="list" allowBlank="1" showInputMessage="1" showErrorMessage="1" xr:uid="{59D21DC9-537F-4726-ADD9-97553718CDF6}">
          <x14:formula1>
            <xm:f>'Title Page'!$T$14:$T$15</xm:f>
          </x14:formula1>
          <xm:sqref>C9:C10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86D32-0F01-42F7-9C7A-BA061B4BF3F5}">
  <dimension ref="B6:M26"/>
  <sheetViews>
    <sheetView showGridLines="0" zoomScale="90" zoomScaleNormal="90" workbookViewId="0">
      <selection activeCell="C29" sqref="C29"/>
    </sheetView>
  </sheetViews>
  <sheetFormatPr defaultColWidth="8.77734375" defaultRowHeight="19.2" x14ac:dyDescent="0.45"/>
  <cols>
    <col min="1" max="1" width="8.77734375" style="3"/>
    <col min="2" max="2" width="29.33203125" style="3" customWidth="1"/>
    <col min="3" max="3" width="21.21875" style="3" customWidth="1"/>
    <col min="4" max="9" width="17.44140625" style="3" customWidth="1"/>
    <col min="10" max="10" width="19.44140625" style="3" customWidth="1"/>
    <col min="11" max="11" width="14.33203125" style="3" customWidth="1"/>
    <col min="12" max="12" width="8.77734375" style="3"/>
    <col min="13" max="13" width="8.6640625" style="3" hidden="1" customWidth="1"/>
    <col min="14" max="15" width="8.77734375" style="3" customWidth="1"/>
    <col min="16" max="16384" width="8.77734375" style="3"/>
  </cols>
  <sheetData>
    <row r="6" spans="2:13" x14ac:dyDescent="0.45">
      <c r="B6" s="23" t="s">
        <v>123</v>
      </c>
      <c r="C6" s="6"/>
      <c r="D6" s="6"/>
      <c r="E6" s="24"/>
    </row>
    <row r="7" spans="2:13" x14ac:dyDescent="0.45">
      <c r="M7" s="3" t="s">
        <v>105</v>
      </c>
    </row>
    <row r="8" spans="2:13" ht="19.8" thickBot="1" x14ac:dyDescent="0.5">
      <c r="B8" s="1" t="s">
        <v>40</v>
      </c>
      <c r="M8" s="3" t="s">
        <v>106</v>
      </c>
    </row>
    <row r="9" spans="2:13" ht="19.8" thickTop="1" x14ac:dyDescent="0.45">
      <c r="B9" s="25" t="s">
        <v>142</v>
      </c>
    </row>
    <row r="11" spans="2:13" ht="53.25" customHeight="1" x14ac:dyDescent="0.45">
      <c r="B11" s="7"/>
      <c r="C11" s="29" t="s">
        <v>39</v>
      </c>
      <c r="D11" s="29" t="s">
        <v>25</v>
      </c>
      <c r="E11" s="29" t="s">
        <v>26</v>
      </c>
      <c r="F11" s="29" t="s">
        <v>139</v>
      </c>
      <c r="G11" s="29" t="s">
        <v>24</v>
      </c>
      <c r="H11" s="29" t="s">
        <v>21</v>
      </c>
      <c r="I11" s="29" t="s">
        <v>22</v>
      </c>
      <c r="M11" s="3" t="s">
        <v>136</v>
      </c>
    </row>
    <row r="12" spans="2:13" x14ac:dyDescent="0.45">
      <c r="B12" s="10" t="s">
        <v>38</v>
      </c>
      <c r="C12" s="2"/>
      <c r="D12" s="2"/>
      <c r="E12" s="2"/>
      <c r="F12" s="2">
        <f>Operations!D47</f>
        <v>0</v>
      </c>
      <c r="G12" s="2"/>
      <c r="H12" s="2"/>
      <c r="I12" s="2"/>
      <c r="M12" s="3" t="s">
        <v>53</v>
      </c>
    </row>
    <row r="13" spans="2:13" x14ac:dyDescent="0.45">
      <c r="B13" s="10" t="s">
        <v>43</v>
      </c>
      <c r="C13" s="2"/>
      <c r="D13" s="2"/>
      <c r="E13" s="2"/>
      <c r="F13" s="2">
        <f>Operations!E47</f>
        <v>0</v>
      </c>
      <c r="G13" s="2"/>
      <c r="H13" s="2"/>
      <c r="I13" s="2"/>
      <c r="M13" s="3" t="s">
        <v>100</v>
      </c>
    </row>
    <row r="14" spans="2:13" x14ac:dyDescent="0.45">
      <c r="B14" s="10" t="s">
        <v>44</v>
      </c>
      <c r="C14" s="2"/>
      <c r="D14" s="2"/>
      <c r="E14" s="2"/>
      <c r="F14" s="2">
        <f>Operations!F47</f>
        <v>0</v>
      </c>
      <c r="G14" s="2"/>
      <c r="H14" s="2"/>
      <c r="I14" s="2"/>
      <c r="M14" s="3" t="s">
        <v>99</v>
      </c>
    </row>
    <row r="15" spans="2:13" x14ac:dyDescent="0.45">
      <c r="B15" s="10" t="s">
        <v>45</v>
      </c>
      <c r="C15" s="2"/>
      <c r="D15" s="2"/>
      <c r="E15" s="2"/>
      <c r="F15" s="2">
        <f>Operations!G47</f>
        <v>0</v>
      </c>
      <c r="G15" s="2"/>
      <c r="H15" s="2"/>
      <c r="I15" s="2"/>
      <c r="M15" s="3" t="s">
        <v>98</v>
      </c>
    </row>
    <row r="16" spans="2:13" x14ac:dyDescent="0.45">
      <c r="B16" s="10" t="s">
        <v>46</v>
      </c>
      <c r="C16" s="2"/>
      <c r="D16" s="2"/>
      <c r="E16" s="2"/>
      <c r="F16" s="2">
        <f>Operations!H47</f>
        <v>0</v>
      </c>
      <c r="G16" s="2"/>
      <c r="H16" s="2"/>
      <c r="I16" s="2"/>
      <c r="M16" s="3" t="s">
        <v>90</v>
      </c>
    </row>
    <row r="17" spans="2:13" x14ac:dyDescent="0.45">
      <c r="M17" s="3" t="s">
        <v>54</v>
      </c>
    </row>
    <row r="18" spans="2:13" ht="19.8" thickBot="1" x14ac:dyDescent="0.5">
      <c r="B18" s="1" t="s">
        <v>41</v>
      </c>
      <c r="M18" s="3" t="s">
        <v>55</v>
      </c>
    </row>
    <row r="19" spans="2:13" ht="19.8" thickTop="1" x14ac:dyDescent="0.45">
      <c r="B19" s="25" t="s">
        <v>91</v>
      </c>
      <c r="M19" s="3" t="s">
        <v>56</v>
      </c>
    </row>
    <row r="20" spans="2:13" x14ac:dyDescent="0.45">
      <c r="M20" s="3" t="s">
        <v>57</v>
      </c>
    </row>
    <row r="21" spans="2:13" ht="38.4" x14ac:dyDescent="0.45">
      <c r="B21" s="7"/>
      <c r="C21" s="29" t="s">
        <v>23</v>
      </c>
      <c r="D21" s="29" t="s">
        <v>51</v>
      </c>
      <c r="E21" s="29" t="s">
        <v>140</v>
      </c>
      <c r="F21" s="29" t="s">
        <v>21</v>
      </c>
      <c r="G21" s="29" t="s">
        <v>22</v>
      </c>
      <c r="M21" s="3" t="s">
        <v>86</v>
      </c>
    </row>
    <row r="22" spans="2:13" x14ac:dyDescent="0.45">
      <c r="B22" s="10" t="s">
        <v>42</v>
      </c>
      <c r="C22" s="2" t="str">
        <f>Operations!C58</f>
        <v>Charcoal</v>
      </c>
      <c r="D22" s="2" t="str">
        <f>Operations!C51</f>
        <v>Units: Litres/kgs</v>
      </c>
      <c r="E22" s="2">
        <f>Operations!C67</f>
        <v>0</v>
      </c>
      <c r="F22" s="2"/>
      <c r="G22" s="2"/>
      <c r="M22" s="3" t="s">
        <v>87</v>
      </c>
    </row>
    <row r="23" spans="2:13" x14ac:dyDescent="0.45">
      <c r="B23" s="10" t="s">
        <v>47</v>
      </c>
      <c r="C23" s="2" t="str">
        <f>Operations!D58</f>
        <v xml:space="preserve">Type:
</v>
      </c>
      <c r="D23" s="2" t="str">
        <f>Operations!D51</f>
        <v>Units: Litres/kgs</v>
      </c>
      <c r="E23" s="2">
        <f>Operations!D67</f>
        <v>0</v>
      </c>
      <c r="F23" s="2"/>
      <c r="G23" s="2"/>
      <c r="M23" s="3" t="s">
        <v>88</v>
      </c>
    </row>
    <row r="24" spans="2:13" x14ac:dyDescent="0.45">
      <c r="B24" s="10" t="s">
        <v>48</v>
      </c>
      <c r="C24" s="2" t="str">
        <f>Operations!E58</f>
        <v xml:space="preserve">Type:
</v>
      </c>
      <c r="D24" s="2" t="str">
        <f>Operations!E51</f>
        <v>Units: Litres/kgs</v>
      </c>
      <c r="E24" s="2">
        <f>Operations!E67</f>
        <v>0</v>
      </c>
      <c r="F24" s="2"/>
      <c r="G24" s="2"/>
      <c r="M24" s="3" t="s">
        <v>58</v>
      </c>
    </row>
    <row r="25" spans="2:13" x14ac:dyDescent="0.45">
      <c r="B25" s="10" t="s">
        <v>49</v>
      </c>
      <c r="C25" s="2" t="str">
        <f>Operations!F58</f>
        <v xml:space="preserve">Type:
</v>
      </c>
      <c r="D25" s="2" t="str">
        <f>Operations!F51</f>
        <v>Units: Litres/kgs</v>
      </c>
      <c r="E25" s="2">
        <f>Operations!F67</f>
        <v>0</v>
      </c>
      <c r="F25" s="2"/>
      <c r="G25" s="2"/>
      <c r="M25" s="3" t="s">
        <v>89</v>
      </c>
    </row>
    <row r="26" spans="2:13" x14ac:dyDescent="0.45">
      <c r="B26" s="10" t="s">
        <v>50</v>
      </c>
      <c r="C26" s="2" t="str">
        <f>Operations!G58</f>
        <v xml:space="preserve">Type:
</v>
      </c>
      <c r="D26" s="2" t="str">
        <f>Operations!G51</f>
        <v>Units: Litres/kgs</v>
      </c>
      <c r="E26" s="2">
        <f>Operations!G67</f>
        <v>0</v>
      </c>
      <c r="F26" s="2"/>
      <c r="G26" s="2"/>
      <c r="M26" s="3" t="s">
        <v>59</v>
      </c>
    </row>
  </sheetData>
  <dataValidations count="2">
    <dataValidation type="list" allowBlank="1" showInputMessage="1" showErrorMessage="1" sqref="G12:G16" xr:uid="{9FA62AF8-D28F-41A0-92B2-3B4566EDE49A}">
      <formula1>$M$7:$M$8</formula1>
    </dataValidation>
    <dataValidation type="list" allowBlank="1" showInputMessage="1" showErrorMessage="1" sqref="E12:E16" xr:uid="{6148E896-6216-4BE6-AA29-4BA20191C8A4}">
      <formula1>$M$11:$M$26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9E6AEC62-3E79-405E-8CDC-77EA1C03CE76}">
            <xm:f>Operations!$C$10='Title Page'!$T$14</xm:f>
            <x14:dxf>
              <fill>
                <patternFill>
                  <bgColor rgb="FFFFC000"/>
                </patternFill>
              </fill>
            </x14:dxf>
          </x14:cfRule>
          <xm:sqref>F22:G26</xm:sqref>
        </x14:conditionalFormatting>
        <x14:conditionalFormatting xmlns:xm="http://schemas.microsoft.com/office/excel/2006/main">
          <x14:cfRule type="expression" priority="4" id="{16F461E7-DE61-4B07-88D7-44D94F3A062E}">
            <xm:f>Operations!$C$9='Title Page'!$T$14</xm:f>
            <x14:dxf>
              <fill>
                <patternFill>
                  <bgColor rgb="FFFFC000"/>
                </patternFill>
              </fill>
            </x14:dxf>
          </x14:cfRule>
          <xm:sqref>C12:E16</xm:sqref>
        </x14:conditionalFormatting>
        <x14:conditionalFormatting xmlns:xm="http://schemas.microsoft.com/office/excel/2006/main">
          <x14:cfRule type="expression" priority="3" id="{7C70EA1F-78FD-48D6-914F-8F836CF9CF60}">
            <xm:f>Operations!$C$9='Title Page'!$T$14</xm:f>
            <x14:dxf>
              <fill>
                <patternFill>
                  <bgColor rgb="FFFFC000"/>
                </patternFill>
              </fill>
            </x14:dxf>
          </x14:cfRule>
          <xm:sqref>G12:I16</xm:sqref>
        </x14:conditionalFormatting>
        <x14:conditionalFormatting xmlns:xm="http://schemas.microsoft.com/office/excel/2006/main">
          <x14:cfRule type="expression" priority="2" id="{01294E3E-A695-4327-9348-707FC3B6533C}">
            <xm:f>Operations!$C$9='Title Page'!$T$14</xm:f>
            <x14:dxf>
              <fill>
                <patternFill>
                  <bgColor rgb="FFFFC000"/>
                </patternFill>
              </fill>
            </x14:dxf>
          </x14:cfRule>
          <xm:sqref>F12:F16</xm:sqref>
        </x14:conditionalFormatting>
        <x14:conditionalFormatting xmlns:xm="http://schemas.microsoft.com/office/excel/2006/main">
          <x14:cfRule type="expression" priority="1" id="{9B381E0E-0A85-482A-9B6C-A02CE042C14F}">
            <xm:f>Operations!$C$10='Title Page'!$T$14</xm:f>
            <x14:dxf>
              <fill>
                <patternFill>
                  <bgColor rgb="FFFFC000"/>
                </patternFill>
              </fill>
            </x14:dxf>
          </x14:cfRule>
          <xm:sqref>C22:E26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A7D21-E0D9-4474-ABDF-196D3A13EA31}">
  <dimension ref="B1:N35"/>
  <sheetViews>
    <sheetView showGridLines="0" tabSelected="1" zoomScale="90" zoomScaleNormal="90" workbookViewId="0">
      <selection activeCell="D3" sqref="D3"/>
    </sheetView>
  </sheetViews>
  <sheetFormatPr defaultColWidth="8.77734375" defaultRowHeight="19.2" x14ac:dyDescent="0.45"/>
  <cols>
    <col min="1" max="1" width="8.77734375" style="3"/>
    <col min="2" max="2" width="39.44140625" style="3" customWidth="1"/>
    <col min="3" max="3" width="15.21875" style="3" customWidth="1"/>
    <col min="4" max="4" width="13.6640625" style="3" customWidth="1"/>
    <col min="5" max="5" width="37.77734375" style="3" customWidth="1"/>
    <col min="6" max="6" width="38" style="3" customWidth="1"/>
    <col min="7" max="12" width="8.77734375" style="3"/>
    <col min="13" max="13" width="0" style="3" hidden="1" customWidth="1"/>
    <col min="14" max="14" width="8.6640625" style="3" hidden="1" customWidth="1"/>
    <col min="15" max="15" width="0" style="3" hidden="1" customWidth="1"/>
    <col min="16" max="16384" width="8.77734375" style="3"/>
  </cols>
  <sheetData>
    <row r="1" spans="2:14" x14ac:dyDescent="0.45">
      <c r="D1" s="6"/>
      <c r="E1" s="6"/>
    </row>
    <row r="5" spans="2:14" x14ac:dyDescent="0.45">
      <c r="B5" s="23" t="s">
        <v>123</v>
      </c>
      <c r="D5" s="24"/>
    </row>
    <row r="7" spans="2:14" ht="19.8" thickBot="1" x14ac:dyDescent="0.5">
      <c r="B7" s="1" t="s">
        <v>113</v>
      </c>
      <c r="C7" s="1"/>
      <c r="D7" s="1"/>
      <c r="E7" s="1"/>
      <c r="F7" s="1"/>
      <c r="N7" s="3" t="s">
        <v>17</v>
      </c>
    </row>
    <row r="8" spans="2:14" ht="19.8" thickTop="1" x14ac:dyDescent="0.45">
      <c r="B8" s="4" t="s">
        <v>80</v>
      </c>
      <c r="N8" s="3" t="s">
        <v>18</v>
      </c>
    </row>
    <row r="9" spans="2:14" x14ac:dyDescent="0.45">
      <c r="N9" s="3" t="s">
        <v>19</v>
      </c>
    </row>
    <row r="10" spans="2:14" x14ac:dyDescent="0.45">
      <c r="B10" s="5" t="s">
        <v>12</v>
      </c>
      <c r="C10" s="5" t="s">
        <v>13</v>
      </c>
      <c r="D10" s="5" t="s">
        <v>14</v>
      </c>
      <c r="E10" s="5" t="s">
        <v>15</v>
      </c>
      <c r="F10" s="5" t="s">
        <v>16</v>
      </c>
      <c r="N10" s="3" t="s">
        <v>20</v>
      </c>
    </row>
    <row r="11" spans="2:14" x14ac:dyDescent="0.45">
      <c r="B11" s="22">
        <v>43617</v>
      </c>
      <c r="C11" s="18"/>
      <c r="D11" s="18" t="s">
        <v>18</v>
      </c>
      <c r="E11" s="18"/>
      <c r="F11" s="18" t="s">
        <v>95</v>
      </c>
      <c r="N11" s="3" t="s">
        <v>36</v>
      </c>
    </row>
    <row r="12" spans="2:14" x14ac:dyDescent="0.45">
      <c r="B12" s="22"/>
      <c r="C12" s="18"/>
      <c r="D12" s="18"/>
      <c r="E12" s="18"/>
      <c r="F12" s="18"/>
    </row>
    <row r="13" spans="2:14" x14ac:dyDescent="0.45">
      <c r="B13" s="18"/>
      <c r="C13" s="18"/>
      <c r="D13" s="18"/>
      <c r="E13" s="18"/>
      <c r="F13" s="18"/>
    </row>
    <row r="14" spans="2:14" x14ac:dyDescent="0.45">
      <c r="B14" s="18"/>
      <c r="C14" s="18"/>
      <c r="D14" s="18"/>
      <c r="E14" s="18"/>
      <c r="F14" s="18"/>
    </row>
    <row r="15" spans="2:14" x14ac:dyDescent="0.45">
      <c r="B15" s="18"/>
      <c r="C15" s="18"/>
      <c r="D15" s="18"/>
      <c r="E15" s="18"/>
      <c r="F15" s="18"/>
      <c r="N15" s="3" t="s">
        <v>93</v>
      </c>
    </row>
    <row r="16" spans="2:14" x14ac:dyDescent="0.45">
      <c r="B16" s="18"/>
      <c r="C16" s="18"/>
      <c r="D16" s="18"/>
      <c r="E16" s="18"/>
      <c r="F16" s="18"/>
      <c r="N16" s="3" t="s">
        <v>94</v>
      </c>
    </row>
    <row r="17" spans="2:14" x14ac:dyDescent="0.45">
      <c r="B17" s="18"/>
      <c r="C17" s="18"/>
      <c r="D17" s="18"/>
      <c r="E17" s="18"/>
      <c r="F17" s="18"/>
      <c r="N17" s="3" t="s">
        <v>95</v>
      </c>
    </row>
    <row r="18" spans="2:14" x14ac:dyDescent="0.45">
      <c r="B18" s="18"/>
      <c r="C18" s="18"/>
      <c r="D18" s="18"/>
      <c r="E18" s="18"/>
      <c r="F18" s="18"/>
      <c r="N18" s="3" t="s">
        <v>96</v>
      </c>
    </row>
    <row r="19" spans="2:14" x14ac:dyDescent="0.45">
      <c r="B19" s="18"/>
      <c r="C19" s="18"/>
      <c r="D19" s="18"/>
      <c r="E19" s="18"/>
      <c r="F19" s="18"/>
    </row>
    <row r="20" spans="2:14" x14ac:dyDescent="0.45">
      <c r="B20" s="18"/>
      <c r="C20" s="18"/>
      <c r="D20" s="18"/>
      <c r="E20" s="18"/>
      <c r="F20" s="18"/>
    </row>
    <row r="21" spans="2:14" x14ac:dyDescent="0.45">
      <c r="B21" s="18"/>
      <c r="C21" s="18"/>
      <c r="D21" s="18"/>
      <c r="E21" s="18"/>
      <c r="F21" s="18"/>
    </row>
    <row r="24" spans="2:14" ht="19.8" thickBot="1" x14ac:dyDescent="0.5">
      <c r="B24" s="1" t="s">
        <v>92</v>
      </c>
      <c r="C24" s="1"/>
      <c r="D24" s="1"/>
      <c r="E24" s="1"/>
      <c r="F24" s="1"/>
    </row>
    <row r="25" spans="2:14" ht="19.8" thickTop="1" x14ac:dyDescent="0.45">
      <c r="B25" s="4" t="s">
        <v>81</v>
      </c>
    </row>
    <row r="27" spans="2:14" x14ac:dyDescent="0.45">
      <c r="B27" s="5" t="s">
        <v>12</v>
      </c>
      <c r="C27" s="5" t="s">
        <v>13</v>
      </c>
      <c r="D27" s="5" t="s">
        <v>14</v>
      </c>
      <c r="E27" s="5" t="s">
        <v>16</v>
      </c>
      <c r="F27" s="5" t="s">
        <v>37</v>
      </c>
    </row>
    <row r="28" spans="2:14" x14ac:dyDescent="0.45">
      <c r="B28" s="18">
        <v>2019</v>
      </c>
      <c r="C28" s="18"/>
      <c r="D28" s="18" t="s">
        <v>19</v>
      </c>
      <c r="E28" s="18" t="s">
        <v>96</v>
      </c>
      <c r="F28" s="18" t="s">
        <v>97</v>
      </c>
    </row>
    <row r="29" spans="2:14" x14ac:dyDescent="0.45">
      <c r="B29" s="18"/>
      <c r="C29" s="18"/>
      <c r="D29" s="18"/>
      <c r="E29" s="18"/>
      <c r="F29" s="18"/>
    </row>
    <row r="30" spans="2:14" x14ac:dyDescent="0.45">
      <c r="B30" s="18"/>
      <c r="C30" s="18"/>
      <c r="D30" s="18"/>
      <c r="E30" s="18"/>
      <c r="F30" s="18"/>
    </row>
    <row r="31" spans="2:14" x14ac:dyDescent="0.45">
      <c r="B31" s="18"/>
      <c r="C31" s="18"/>
      <c r="D31" s="18"/>
      <c r="E31" s="18"/>
      <c r="F31" s="18"/>
    </row>
    <row r="32" spans="2:14" x14ac:dyDescent="0.45">
      <c r="B32" s="18"/>
      <c r="C32" s="18"/>
      <c r="D32" s="18"/>
      <c r="E32" s="18"/>
      <c r="F32" s="18"/>
    </row>
    <row r="33" spans="2:6" x14ac:dyDescent="0.45">
      <c r="B33" s="18"/>
      <c r="C33" s="18"/>
      <c r="D33" s="18"/>
      <c r="E33" s="18"/>
      <c r="F33" s="18"/>
    </row>
    <row r="34" spans="2:6" x14ac:dyDescent="0.45">
      <c r="B34" s="18"/>
      <c r="C34" s="18"/>
      <c r="D34" s="18"/>
      <c r="E34" s="18"/>
      <c r="F34" s="18"/>
    </row>
    <row r="35" spans="2:6" x14ac:dyDescent="0.45">
      <c r="B35" s="18"/>
      <c r="C35" s="18"/>
      <c r="D35" s="18"/>
      <c r="E35" s="18"/>
      <c r="F35" s="18"/>
    </row>
  </sheetData>
  <dataValidations disablePrompts="1" count="2">
    <dataValidation type="list" allowBlank="1" showInputMessage="1" showErrorMessage="1" sqref="D11:D21 D28:D35" xr:uid="{D6775C7D-E421-4A62-9987-611BBBB0AFAA}">
      <formula1>$N$8:$N$11</formula1>
    </dataValidation>
    <dataValidation type="list" allowBlank="1" showInputMessage="1" showErrorMessage="1" sqref="F11:F21 E28:E35" xr:uid="{496295A7-3A30-7E4A-BB10-C4E3798358F4}">
      <formula1>$N$15:$N$18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Title Page</vt:lpstr>
      <vt:lpstr>Sheet1</vt:lpstr>
      <vt:lpstr>Operations</vt:lpstr>
      <vt:lpstr>Product &amp; Unit Economics</vt:lpstr>
      <vt:lpstr>Investment</vt:lpstr>
      <vt:lpstr>'Title Page'!Print_Area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Sanga</dc:creator>
  <cp:lastModifiedBy>Shrikant Avi</cp:lastModifiedBy>
  <cp:lastPrinted>2015-12-01T16:54:17Z</cp:lastPrinted>
  <dcterms:created xsi:type="dcterms:W3CDTF">2013-08-26T12:15:40Z</dcterms:created>
  <dcterms:modified xsi:type="dcterms:W3CDTF">2019-06-05T13:43:28Z</dcterms:modified>
</cp:coreProperties>
</file>